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4 特環\"/>
    </mc:Choice>
  </mc:AlternateContent>
  <workbookProtection workbookAlgorithmName="SHA-512" workbookHashValue="Z0vt8HqjNCHcVi5O1TvnAMeD/BEOL2Ut2II1ggpmscNLg0B9z/cyFSR+bh0bcQUpgG+c27P3DnBBW7umybUnZA==" workbookSaltValue="7JKKqZ2XnmPOS6Z6OQsMMA==" workbookSpinCount="100000" lockStructure="1"/>
  <bookViews>
    <workbookView xWindow="-120" yWindow="-120" windowWidth="20730" windowHeight="1116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P8" i="4"/>
  <c r="I8" i="4"/>
</calcChain>
</file>

<file path=xl/sharedStrings.xml><?xml version="1.0" encoding="utf-8"?>
<sst xmlns="http://schemas.openxmlformats.org/spreadsheetml/2006/main" count="241" uniqueCount="119">
  <si>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</si>
  <si>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</si>
  <si>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</si>
  <si>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</si>
  <si>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</si>
  <si>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</si>
  <si>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</si>
  <si>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</si>
  <si>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</si>
  <si>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</si>
  <si>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</si>
  <si>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</si>
  <si>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</si>
  <si>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</si>
  <si>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</si>
  <si>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</si>
  <si>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</si>
  <si>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</si>
  <si>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</si>
  <si>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</si>
  <si>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</si>
  <si>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</si>
  <si>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</si>
  <si>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</si>
  <si>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</si>
  <si>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</si>
  <si>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</si>
  <si>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</si>
  <si>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</si>
  <si>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</si>
  <si>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</si>
  <si>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</si>
  <si>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</si>
  <si>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</si>
  <si>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</si>
  <si>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</si>
  <si>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</si>
  <si>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</si>
  <si>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</si>
  <si>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</si>
  <si>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</si>
  <si>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</si>
  <si>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</si>
  <si>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</si>
  <si>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</si>
  <si>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</si>
  <si>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</si>
  <si>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</si>
  <si>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</si>
  <si>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</si>
  <si>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</si>
  <si>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</si>
  <si>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</si>
  <si>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</si>
  <si>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</si>
  <si>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</si>
  <si>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</si>
  <si>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</si>
  <si>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</si>
  <si>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</si>
  <si>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</si>
  <si>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</si>
  <si>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</si>
  <si>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</si>
  <si>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</si>
  <si>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</si>
  <si>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</si>
  <si>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</si>
  <si>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</si>
  <si>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</si>
  <si>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</si>
  <si>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</si>
  <si>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</si>
  <si>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</si>
  <si>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</si>
  <si>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</si>
  <si>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</si>
  <si>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</si>
  <si>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</si>
  <si>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</si>
  <si>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</si>
  <si>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</si>
  <si>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</si>
  <si>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</si>
  <si>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</si>
  <si>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</si>
  <si>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</si>
  <si>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</si>
  <si>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</si>
  <si>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</si>
  <si>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</si>
  <si>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</si>
  <si>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</si>
  <si>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</si>
  <si>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</si>
  <si>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</si>
  <si>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</si>
  <si>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</si>
  <si>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銚子市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</si>
  <si>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</si>
  <si>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</si>
  <si>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</si>
  <si>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</si>
  <si>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</si>
  <si>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</si>
  <si>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</si>
  <si>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</si>
  <si>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</si>
  <si>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</si>
  <si>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</si>
  <si>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</si>
  <si>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</si>
  <si>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</si>
  <si>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</si>
  <si>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</si>
  <si>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</si>
  <si>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住宅団地下水道布設当時に設置された処理場施設は、H9年度に公共下水道に接続した際に除却された。現在、当該処理場施設の建屋内には特環汚水を公共下水道に圧送するためのポンプ施設が設置されている。
　現在のところ、ポンプ施設、管渠施設ともに改築等は行っていないが、老朽化が進んでいくなかで計画的な改築更新に備える必要がある。
</t>
    <rPh sb="1" eb="3">
      <t>ジュウタク</t>
    </rPh>
    <rPh sb="3" eb="5">
      <t>ダンチ</t>
    </rPh>
    <rPh sb="5" eb="8">
      <t>ゲスイドウ</t>
    </rPh>
    <rPh sb="8" eb="10">
      <t>フセツ</t>
    </rPh>
    <rPh sb="10" eb="12">
      <t>トウジ</t>
    </rPh>
    <rPh sb="13" eb="15">
      <t>セッチ</t>
    </rPh>
    <rPh sb="18" eb="21">
      <t>ショリジョウ</t>
    </rPh>
    <rPh sb="21" eb="23">
      <t>シセツ</t>
    </rPh>
    <rPh sb="27" eb="29">
      <t>ネンド</t>
    </rPh>
    <rPh sb="30" eb="32">
      <t>コウキョウ</t>
    </rPh>
    <rPh sb="32" eb="35">
      <t>ゲスイドウ</t>
    </rPh>
    <rPh sb="36" eb="38">
      <t>セツゾク</t>
    </rPh>
    <rPh sb="40" eb="41">
      <t>サイ</t>
    </rPh>
    <rPh sb="42" eb="44">
      <t>ジョキャク</t>
    </rPh>
    <rPh sb="48" eb="50">
      <t>ゲンザイ</t>
    </rPh>
    <rPh sb="51" eb="53">
      <t>トウガイ</t>
    </rPh>
    <rPh sb="53" eb="56">
      <t>ショリジョウ</t>
    </rPh>
    <rPh sb="56" eb="58">
      <t>シセツ</t>
    </rPh>
    <rPh sb="59" eb="61">
      <t>タテヤ</t>
    </rPh>
    <rPh sb="61" eb="62">
      <t>ナイ</t>
    </rPh>
    <rPh sb="64" eb="66">
      <t>トッカン</t>
    </rPh>
    <rPh sb="66" eb="68">
      <t>オスイ</t>
    </rPh>
    <rPh sb="69" eb="71">
      <t>コウキョウ</t>
    </rPh>
    <rPh sb="71" eb="74">
      <t>ゲスイドウ</t>
    </rPh>
    <rPh sb="75" eb="77">
      <t>アッソウ</t>
    </rPh>
    <rPh sb="85" eb="87">
      <t>シセツ</t>
    </rPh>
    <rPh sb="88" eb="90">
      <t>セッチ</t>
    </rPh>
    <rPh sb="98" eb="100">
      <t>ゲンザイ</t>
    </rPh>
    <rPh sb="108" eb="110">
      <t>シセツ</t>
    </rPh>
    <rPh sb="111" eb="113">
      <t>カンキョ</t>
    </rPh>
    <rPh sb="113" eb="115">
      <t>シセツ</t>
    </rPh>
    <rPh sb="118" eb="120">
      <t>カイチク</t>
    </rPh>
    <rPh sb="120" eb="121">
      <t>トウ</t>
    </rPh>
    <rPh sb="122" eb="123">
      <t>オコナ</t>
    </rPh>
    <rPh sb="130" eb="133">
      <t>ロウキュウカ</t>
    </rPh>
    <rPh sb="134" eb="135">
      <t>スス</t>
    </rPh>
    <rPh sb="142" eb="145">
      <t>ケイカクテキ</t>
    </rPh>
    <rPh sb="146" eb="148">
      <t>カイチク</t>
    </rPh>
    <rPh sb="148" eb="150">
      <t>コウシン</t>
    </rPh>
    <rPh sb="151" eb="152">
      <t>ソナ</t>
    </rPh>
    <rPh sb="154" eb="156">
      <t>ヒツヨウ</t>
    </rPh>
    <phoneticPr fontId="4"/>
  </si>
  <si>
    <t>　本市における特定環境保全公共下水道(以下｢特環｣)とは、三崎町1丁目及び春日町の各一部に設置されている下水道で、(広義の)公共下水道の一種である。管渠は(狭義の)公共下水道(以下｢公共下水道｣)に接続されており、排除される汚水は公共下水道の芦崎終末処理場で受入れて処理している。使用料体系も同一である。
　経費回収率は、100％を下回っており、経費に対し使用料収入が不足していることを示している。不足額は一般会計繰入金を充当した。
　企業債残高対事業規模比率は、公共下水道に接続する工事のためにH8年度～H9年度に借り入れた地方債の償還が進んでいることから、今後も同様の傾向が続くことが見込まれる。
　汚水処理原価は、公共下水道経費からの按分処理により算出しているため、下水道事業全体で経費の節減に努める必要がある。
　水洗化率は、住宅団地下水道として整備された下水道であるため、水洗化率は100％となっている。</t>
    <rPh sb="1" eb="3">
      <t>ホンシ</t>
    </rPh>
    <rPh sb="7" eb="9">
      <t>トクテイ</t>
    </rPh>
    <rPh sb="9" eb="11">
      <t>カンキョウ</t>
    </rPh>
    <rPh sb="11" eb="13">
      <t>ホゼン</t>
    </rPh>
    <rPh sb="13" eb="15">
      <t>コウキョウ</t>
    </rPh>
    <rPh sb="15" eb="18">
      <t>ゲスイドウ</t>
    </rPh>
    <rPh sb="19" eb="21">
      <t>イカ</t>
    </rPh>
    <rPh sb="22" eb="24">
      <t>トッカン</t>
    </rPh>
    <rPh sb="29" eb="32">
      <t>ミサキチョウ</t>
    </rPh>
    <rPh sb="33" eb="35">
      <t>チョウメ</t>
    </rPh>
    <rPh sb="35" eb="36">
      <t>オヨ</t>
    </rPh>
    <rPh sb="37" eb="40">
      <t>カスガチョウ</t>
    </rPh>
    <rPh sb="41" eb="42">
      <t>カク</t>
    </rPh>
    <rPh sb="42" eb="44">
      <t>イチブ</t>
    </rPh>
    <rPh sb="45" eb="47">
      <t>セッチ</t>
    </rPh>
    <rPh sb="52" eb="55">
      <t>ゲスイドウ</t>
    </rPh>
    <rPh sb="58" eb="60">
      <t>コウギ</t>
    </rPh>
    <rPh sb="62" eb="64">
      <t>コウキョウ</t>
    </rPh>
    <rPh sb="64" eb="67">
      <t>ゲスイドウ</t>
    </rPh>
    <rPh sb="68" eb="70">
      <t>イッシュ</t>
    </rPh>
    <rPh sb="74" eb="76">
      <t>カンキョ</t>
    </rPh>
    <rPh sb="82" eb="84">
      <t>コウキョウ</t>
    </rPh>
    <rPh sb="84" eb="87">
      <t>ゲスイドウ</t>
    </rPh>
    <rPh sb="99" eb="101">
      <t>セツゾク</t>
    </rPh>
    <rPh sb="107" eb="109">
      <t>ハイジョ</t>
    </rPh>
    <rPh sb="112" eb="114">
      <t>オスイ</t>
    </rPh>
    <rPh sb="115" eb="117">
      <t>コウキョウ</t>
    </rPh>
    <rPh sb="117" eb="120">
      <t>ゲスイドウ</t>
    </rPh>
    <rPh sb="121" eb="123">
      <t>アシザキ</t>
    </rPh>
    <rPh sb="123" eb="125">
      <t>シュウマツ</t>
    </rPh>
    <rPh sb="125" eb="128">
      <t>ショリジョウ</t>
    </rPh>
    <rPh sb="129" eb="131">
      <t>ウケイ</t>
    </rPh>
    <rPh sb="133" eb="135">
      <t>ショリ</t>
    </rPh>
    <rPh sb="140" eb="143">
      <t>シヨウリョウ</t>
    </rPh>
    <rPh sb="143" eb="145">
      <t>タイケイ</t>
    </rPh>
    <rPh sb="146" eb="148">
      <t>ドウイツ</t>
    </rPh>
    <rPh sb="155" eb="157">
      <t>ケイヒ</t>
    </rPh>
    <rPh sb="157" eb="159">
      <t>カイシュウ</t>
    </rPh>
    <rPh sb="159" eb="160">
      <t>リツ</t>
    </rPh>
    <rPh sb="167" eb="169">
      <t>シタマワ</t>
    </rPh>
    <rPh sb="174" eb="176">
      <t>ケイヒ</t>
    </rPh>
    <rPh sb="177" eb="178">
      <t>タイ</t>
    </rPh>
    <rPh sb="179" eb="182">
      <t>シヨウリョウ</t>
    </rPh>
    <rPh sb="182" eb="184">
      <t>シュウニュウ</t>
    </rPh>
    <rPh sb="185" eb="187">
      <t>フソク</t>
    </rPh>
    <rPh sb="194" eb="195">
      <t>シメ</t>
    </rPh>
    <rPh sb="200" eb="202">
      <t>フソク</t>
    </rPh>
    <rPh sb="202" eb="203">
      <t>ガク</t>
    </rPh>
    <rPh sb="204" eb="206">
      <t>イッパン</t>
    </rPh>
    <rPh sb="206" eb="208">
      <t>カイケイ</t>
    </rPh>
    <rPh sb="208" eb="210">
      <t>クリイレ</t>
    </rPh>
    <rPh sb="210" eb="211">
      <t>キン</t>
    </rPh>
    <rPh sb="212" eb="214">
      <t>ジュウトウ</t>
    </rPh>
    <rPh sb="221" eb="223">
      <t>キギョウ</t>
    </rPh>
    <rPh sb="223" eb="224">
      <t>サイ</t>
    </rPh>
    <rPh sb="224" eb="226">
      <t>ザンダカ</t>
    </rPh>
    <rPh sb="226" eb="227">
      <t>タイ</t>
    </rPh>
    <rPh sb="227" eb="229">
      <t>ジギョウ</t>
    </rPh>
    <rPh sb="229" eb="231">
      <t>キボ</t>
    </rPh>
    <rPh sb="231" eb="233">
      <t>ヒリツ</t>
    </rPh>
    <rPh sb="237" eb="240">
      <t>ゲスイドウ</t>
    </rPh>
    <rPh sb="241" eb="243">
      <t>セツゾク</t>
    </rPh>
    <rPh sb="245" eb="247">
      <t>コウジ</t>
    </rPh>
    <rPh sb="253" eb="255">
      <t>ネンド</t>
    </rPh>
    <rPh sb="258" eb="260">
      <t>ネンド</t>
    </rPh>
    <rPh sb="261" eb="262">
      <t>カ</t>
    </rPh>
    <rPh sb="263" eb="264">
      <t>イ</t>
    </rPh>
    <rPh sb="266" eb="268">
      <t>チホウ</t>
    </rPh>
    <rPh sb="268" eb="269">
      <t>サイ</t>
    </rPh>
    <rPh sb="270" eb="272">
      <t>ショウカン</t>
    </rPh>
    <rPh sb="273" eb="274">
      <t>スス</t>
    </rPh>
    <rPh sb="283" eb="285">
      <t>コンゴ</t>
    </rPh>
    <rPh sb="286" eb="288">
      <t>ドウヨウ</t>
    </rPh>
    <rPh sb="289" eb="291">
      <t>ケイコウ</t>
    </rPh>
    <rPh sb="292" eb="293">
      <t>ツヅ</t>
    </rPh>
    <rPh sb="297" eb="299">
      <t>ミコ</t>
    </rPh>
    <rPh sb="306" eb="308">
      <t>オスイ</t>
    </rPh>
    <rPh sb="308" eb="310">
      <t>ショリ</t>
    </rPh>
    <rPh sb="310" eb="312">
      <t>ゲンカ</t>
    </rPh>
    <rPh sb="314" eb="316">
      <t>コウキョウ</t>
    </rPh>
    <rPh sb="316" eb="319">
      <t>ゲスイドウ</t>
    </rPh>
    <rPh sb="319" eb="321">
      <t>ケイヒ</t>
    </rPh>
    <rPh sb="324" eb="326">
      <t>アンブン</t>
    </rPh>
    <rPh sb="326" eb="328">
      <t>ショリ</t>
    </rPh>
    <rPh sb="331" eb="333">
      <t>サンシュツ</t>
    </rPh>
    <rPh sb="340" eb="343">
      <t>ゲスイドウ</t>
    </rPh>
    <rPh sb="343" eb="345">
      <t>ジギョウ</t>
    </rPh>
    <rPh sb="345" eb="347">
      <t>ゼンタイ</t>
    </rPh>
    <rPh sb="348" eb="350">
      <t>ケイヒ</t>
    </rPh>
    <rPh sb="351" eb="353">
      <t>セツゲン</t>
    </rPh>
    <rPh sb="354" eb="355">
      <t>ツト</t>
    </rPh>
    <rPh sb="357" eb="359">
      <t>ヒツヨウ</t>
    </rPh>
    <rPh sb="366" eb="369">
      <t>スイセンカ</t>
    </rPh>
    <rPh sb="369" eb="370">
      <t>リツ</t>
    </rPh>
    <rPh sb="372" eb="374">
      <t>ジュウタク</t>
    </rPh>
    <rPh sb="374" eb="376">
      <t>ダンチ</t>
    </rPh>
    <rPh sb="376" eb="379">
      <t>ゲスイドウ</t>
    </rPh>
    <rPh sb="382" eb="384">
      <t>セイビ</t>
    </rPh>
    <rPh sb="387" eb="390">
      <t>ゲスイドウ</t>
    </rPh>
    <rPh sb="396" eb="399">
      <t>スイセンカ</t>
    </rPh>
    <rPh sb="399" eb="400">
      <t>リツ</t>
    </rPh>
    <phoneticPr fontId="4"/>
  </si>
  <si>
    <t xml:space="preserve">　施設については、定期的に点検等を行い適切な維持管理を行っていく。
　施設の老朽化に伴う費用の増大が見込まれるなかでストックマネジメント計画に基づき計画的かつ効率的に施設の更新を行い、令和2年度策定予定の経営戦略に基づき、法適用後もより効率的で持続可能な運営に務めていく。
</t>
    <rPh sb="1" eb="3">
      <t>シセツ</t>
    </rPh>
    <rPh sb="9" eb="12">
      <t>テイキテキ</t>
    </rPh>
    <rPh sb="13" eb="15">
      <t>テンケン</t>
    </rPh>
    <rPh sb="15" eb="16">
      <t>トウ</t>
    </rPh>
    <rPh sb="17" eb="18">
      <t>オコナ</t>
    </rPh>
    <rPh sb="19" eb="21">
      <t>テキセツ</t>
    </rPh>
    <rPh sb="22" eb="24">
      <t>イジ</t>
    </rPh>
    <rPh sb="24" eb="26">
      <t>カンリ</t>
    </rPh>
    <rPh sb="27" eb="2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</si>
</sst>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DD-4EC3-B06C-102854D893D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DEDD-4EC3-B06C-102854D893D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4D-4B84-875C-B15884AFE01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674D-4B84-875C-B15884AFE01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0EB-4D5C-977D-2A109258FA8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D0EB-4D5C-977D-2A109258FA8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99.25</c:v>
                </c:pt>
                <c:pt idx="1">
                  <c:v>96.03</c:v>
                </c:pt>
                <c:pt idx="2">
                  <c:v>95.92</c:v>
                </c:pt>
                <c:pt idx="3">
                  <c:v>98.91</c:v>
                </c:pt>
                <c:pt idx="4">
                  <c:v>98.84</c:v>
                </c:pt>
              </c:numCache>
            </c:numRef>
          </c:val>
          <c:extLst>
            <c:ext xmlns:c16="http://schemas.microsoft.com/office/drawing/2014/chart" uri="{C3380CC4-5D6E-409C-BE32-E72D297353CC}">
              <c16:uniqueId val="{00000000-96D1-4FAD-915D-6B33219BD76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D1-4FAD-915D-6B33219BD76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25-4EC0-9FE7-79EAC8B9DD2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25-4EC0-9FE7-79EAC8B9DD2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31-47CD-8F18-03B1CAF4A67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31-47CD-8F18-03B1CAF4A67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80-4C91-BFC2-34D31836428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80-4C91-BFC2-34D31836428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0E-4E51-A285-55F3A99472C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0E-4E51-A285-55F3A99472C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236.12</c:v>
                </c:pt>
                <c:pt idx="1">
                  <c:v>229.38</c:v>
                </c:pt>
                <c:pt idx="2">
                  <c:v>217.86</c:v>
                </c:pt>
                <c:pt idx="3">
                  <c:v>197.52</c:v>
                </c:pt>
                <c:pt idx="4">
                  <c:v>213.12</c:v>
                </c:pt>
              </c:numCache>
            </c:numRef>
          </c:val>
          <c:extLst>
            <c:ext xmlns:c16="http://schemas.microsoft.com/office/drawing/2014/chart" uri="{C3380CC4-5D6E-409C-BE32-E72D297353CC}">
              <c16:uniqueId val="{00000000-7C88-4A57-91F5-08F911658CE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7C88-4A57-91F5-08F911658CE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100</c:v>
                </c:pt>
                <c:pt idx="1">
                  <c:v>100</c:v>
                </c:pt>
                <c:pt idx="2">
                  <c:v>87.18</c:v>
                </c:pt>
                <c:pt idx="3">
                  <c:v>92.97</c:v>
                </c:pt>
                <c:pt idx="4">
                  <c:v>96.7</c:v>
                </c:pt>
              </c:numCache>
            </c:numRef>
          </c:val>
          <c:extLst>
            <c:ext xmlns:c16="http://schemas.microsoft.com/office/drawing/2014/chart" uri="{C3380CC4-5D6E-409C-BE32-E72D297353CC}">
              <c16:uniqueId val="{00000000-E428-407D-9380-4CE02A8E4BE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E428-407D-9380-4CE02A8E4BE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131.56</c:v>
                </c:pt>
                <c:pt idx="1">
                  <c:v>131.44999999999999</c:v>
                </c:pt>
                <c:pt idx="2">
                  <c:v>152.38</c:v>
                </c:pt>
                <c:pt idx="3">
                  <c:v>144.87</c:v>
                </c:pt>
                <c:pt idx="4">
                  <c:v>137.94999999999999</c:v>
                </c:pt>
              </c:numCache>
            </c:numRef>
          </c:val>
          <c:extLst>
            <c:ext xmlns:c16="http://schemas.microsoft.com/office/drawing/2014/chart" uri="{C3380CC4-5D6E-409C-BE32-E72D297353CC}">
              <c16:uniqueId val="{00000000-6C84-45B7-93C9-0F599D4E5CA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6C84-45B7-93C9-0F599D4E5CA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銚子市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60327</v>
      </c>
      <c r="AM8" s="69"/>
      <c r="AN8" s="69"/>
      <c r="AO8" s="69"/>
      <c r="AP8" s="69"/>
      <c r="AQ8" s="69"/>
      <c r="AR8" s="69"/>
      <c r="AS8" s="69"/>
      <c r="AT8" s="68">
        <f>データ!T6</f>
        <v>84.2</v>
      </c>
      <c r="AU8" s="68"/>
      <c r="AV8" s="68"/>
      <c r="AW8" s="68"/>
      <c r="AX8" s="68"/>
      <c r="AY8" s="68"/>
      <c r="AZ8" s="68"/>
      <c r="BA8" s="68"/>
      <c r="BB8" s="68">
        <f>データ!U6</f>
        <v>716.47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1.2</v>
      </c>
      <c r="Q10" s="68"/>
      <c r="R10" s="68"/>
      <c r="S10" s="68"/>
      <c r="T10" s="68"/>
      <c r="U10" s="68"/>
      <c r="V10" s="68"/>
      <c r="W10" s="68">
        <f>データ!Q6</f>
        <v>62.05</v>
      </c>
      <c r="X10" s="68"/>
      <c r="Y10" s="68"/>
      <c r="Z10" s="68"/>
      <c r="AA10" s="68"/>
      <c r="AB10" s="68"/>
      <c r="AC10" s="68"/>
      <c r="AD10" s="69">
        <f>データ!R6</f>
        <v>3003</v>
      </c>
      <c r="AE10" s="69"/>
      <c r="AF10" s="69"/>
      <c r="AG10" s="69"/>
      <c r="AH10" s="69"/>
      <c r="AI10" s="69"/>
      <c r="AJ10" s="69"/>
      <c r="AK10" s="2"/>
      <c r="AL10" s="69">
        <f>データ!V6</f>
        <v>722</v>
      </c>
      <c r="AM10" s="69"/>
      <c r="AN10" s="69"/>
      <c r="AO10" s="69"/>
      <c r="AP10" s="69"/>
      <c r="AQ10" s="69"/>
      <c r="AR10" s="69"/>
      <c r="AS10" s="69"/>
      <c r="AT10" s="68">
        <f>データ!W6</f>
        <v>0.11</v>
      </c>
      <c r="AU10" s="68"/>
      <c r="AV10" s="68"/>
      <c r="AW10" s="68"/>
      <c r="AX10" s="68"/>
      <c r="AY10" s="68"/>
      <c r="AZ10" s="68"/>
      <c r="BA10" s="68"/>
      <c r="BB10" s="68">
        <f>データ!X6</f>
        <v>6563.64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qApsX8NjmazlxhG5fpXjyLE5Q9rVhtwW0lY0tSRwmaoQyjkaKa4DmwxThbYTKo9kfE+iqd0S/23Kx9VvilccaQ==" saltValue="qqrVZrdAD8EnHrnlp+YGF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122025</v>
      </c>
      <c r="D6" s="33">
        <f t="shared" si="3"/>
        <v>47</v>
      </c>
      <c r="E6" s="33">
        <f t="shared" si="3"/>
        <v>17</v>
      </c>
      <c r="F6" s="33">
        <f t="shared" si="3"/>
        <v>4</v>
      </c>
      <c r="G6" s="33">
        <f t="shared" si="3"/>
        <v>0</v>
      </c>
      <c r="H6" s="33" t="str">
        <f t="shared" si="3"/>
        <v>千葉県　銚子市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1.2</v>
      </c>
      <c r="Q6" s="34">
        <f t="shared" si="3"/>
        <v>62.05</v>
      </c>
      <c r="R6" s="34">
        <f t="shared" si="3"/>
        <v>3003</v>
      </c>
      <c r="S6" s="34">
        <f t="shared" si="3"/>
        <v>60327</v>
      </c>
      <c r="T6" s="34">
        <f t="shared" si="3"/>
        <v>84.2</v>
      </c>
      <c r="U6" s="34">
        <f t="shared" si="3"/>
        <v>716.47</v>
      </c>
      <c r="V6" s="34">
        <f t="shared" si="3"/>
        <v>722</v>
      </c>
      <c r="W6" s="34">
        <f t="shared" si="3"/>
        <v>0.11</v>
      </c>
      <c r="X6" s="34">
        <f t="shared" si="3"/>
        <v>6563.64</v>
      </c>
      <c r="Y6" s="35">
        <f>IF(Y7="",NA(),Y7)</f>
        <v>99.25</v>
      </c>
      <c r="Z6" s="35">
        <f t="shared" ref="Z6:AH6" si="4">IF(Z7="",NA(),Z7)</f>
        <v>96.03</v>
      </c>
      <c r="AA6" s="35">
        <f t="shared" si="4"/>
        <v>95.92</v>
      </c>
      <c r="AB6" s="35">
        <f t="shared" si="4"/>
        <v>98.91</v>
      </c>
      <c r="AC6" s="35">
        <f t="shared" si="4"/>
        <v>98.84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236.12</v>
      </c>
      <c r="BG6" s="35">
        <f t="shared" ref="BG6:BO6" si="7">IF(BG7="",NA(),BG7)</f>
        <v>229.38</v>
      </c>
      <c r="BH6" s="35">
        <f t="shared" si="7"/>
        <v>217.86</v>
      </c>
      <c r="BI6" s="35">
        <f t="shared" si="7"/>
        <v>197.52</v>
      </c>
      <c r="BJ6" s="35">
        <f t="shared" si="7"/>
        <v>213.12</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100</v>
      </c>
      <c r="BR6" s="35">
        <f t="shared" ref="BR6:BZ6" si="8">IF(BR7="",NA(),BR7)</f>
        <v>100</v>
      </c>
      <c r="BS6" s="35">
        <f t="shared" si="8"/>
        <v>87.18</v>
      </c>
      <c r="BT6" s="35">
        <f t="shared" si="8"/>
        <v>92.97</v>
      </c>
      <c r="BU6" s="35">
        <f t="shared" si="8"/>
        <v>96.7</v>
      </c>
      <c r="BV6" s="35">
        <f t="shared" si="8"/>
        <v>66.22</v>
      </c>
      <c r="BW6" s="35">
        <f t="shared" si="8"/>
        <v>69.87</v>
      </c>
      <c r="BX6" s="35">
        <f t="shared" si="8"/>
        <v>74.3</v>
      </c>
      <c r="BY6" s="35">
        <f t="shared" si="8"/>
        <v>72.260000000000005</v>
      </c>
      <c r="BZ6" s="35">
        <f t="shared" si="8"/>
        <v>71.84</v>
      </c>
      <c r="CA6" s="34" t="str">
        <f>IF(CA7="","",IF(CA7="-","【-】","【"&amp;SUBSTITUTE(TEXT(CA7,"#,##0.00"),"-","△")&amp;"】"))</f>
        <v>【74.17】</v>
      </c>
      <c r="CB6" s="35">
        <f>IF(CB7="",NA(),CB7)</f>
        <v>131.56</v>
      </c>
      <c r="CC6" s="35">
        <f t="shared" ref="CC6:CK6" si="9">IF(CC7="",NA(),CC7)</f>
        <v>131.44999999999999</v>
      </c>
      <c r="CD6" s="35">
        <f t="shared" si="9"/>
        <v>152.38</v>
      </c>
      <c r="CE6" s="35">
        <f t="shared" si="9"/>
        <v>144.87</v>
      </c>
      <c r="CF6" s="35">
        <f t="shared" si="9"/>
        <v>137.94999999999999</v>
      </c>
      <c r="CG6" s="35">
        <f t="shared" si="9"/>
        <v>246.72</v>
      </c>
      <c r="CH6" s="35">
        <f t="shared" si="9"/>
        <v>234.96</v>
      </c>
      <c r="CI6" s="35">
        <f t="shared" si="9"/>
        <v>221.81</v>
      </c>
      <c r="CJ6" s="35">
        <f t="shared" si="9"/>
        <v>230.02</v>
      </c>
      <c r="CK6" s="35">
        <f t="shared" si="9"/>
        <v>228.47</v>
      </c>
      <c r="CL6" s="34" t="str">
        <f>IF(CL7="","",IF(CL7="-","【-】","【"&amp;SUBSTITUTE(TEXT(CL7,"#,##0.00"),"-","△")&amp;"】"))</f>
        <v>【218.56】</v>
      </c>
      <c r="CM6" s="35" t="str">
        <f>IF(CM7="",NA(),CM7)</f>
        <v>-</v>
      </c>
      <c r="CN6" s="35" t="str">
        <f t="shared" ref="CN6:CV6" si="10">IF(CN7="",NA(),CN7)</f>
        <v>-</v>
      </c>
      <c r="CO6" s="35" t="str">
        <f t="shared" si="10"/>
        <v>-</v>
      </c>
      <c r="CP6" s="35" t="str">
        <f t="shared" si="10"/>
        <v>-</v>
      </c>
      <c r="CQ6" s="35" t="str">
        <f t="shared" si="10"/>
        <v>-</v>
      </c>
      <c r="CR6" s="35">
        <f t="shared" si="10"/>
        <v>41.35</v>
      </c>
      <c r="CS6" s="35">
        <f t="shared" si="10"/>
        <v>42.9</v>
      </c>
      <c r="CT6" s="35">
        <f t="shared" si="10"/>
        <v>43.36</v>
      </c>
      <c r="CU6" s="35">
        <f t="shared" si="10"/>
        <v>42.56</v>
      </c>
      <c r="CV6" s="35">
        <f t="shared" si="10"/>
        <v>42.47</v>
      </c>
      <c r="CW6" s="34" t="str">
        <f>IF(CW7="","",IF(CW7="-","【-】","【"&amp;SUBSTITUTE(TEXT(CW7,"#,##0.00"),"-","△")&amp;"】"))</f>
        <v>【42.86】</v>
      </c>
      <c r="CX6" s="35">
        <f>IF(CX7="",NA(),CX7)</f>
        <v>100</v>
      </c>
      <c r="CY6" s="35">
        <f t="shared" ref="CY6:DG6" si="11">IF(CY7="",NA(),CY7)</f>
        <v>100</v>
      </c>
      <c r="CZ6" s="35">
        <f t="shared" si="11"/>
        <v>100</v>
      </c>
      <c r="DA6" s="35">
        <f t="shared" si="11"/>
        <v>100</v>
      </c>
      <c r="DB6" s="35">
        <f t="shared" si="11"/>
        <v>100</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122025</v>
      </c>
      <c r="D7" s="37">
        <v>47</v>
      </c>
      <c r="E7" s="37">
        <v>17</v>
      </c>
      <c r="F7" s="37">
        <v>4</v>
      </c>
      <c r="G7" s="37">
        <v>0</v>
      </c>
      <c r="H7" s="37" t="s">
        <v>98</v>
      </c>
      <c r="I7" s="37" t="s">
        <v>99</v>
      </c>
      <c r="J7" s="37" t="s">
        <v>100</v>
      </c>
      <c r="K7" s="37" t="s">
        <v>101</v>
      </c>
      <c r="L7" s="37" t="s">
        <v>102</v>
      </c>
      <c r="M7" s="37" t="s">
        <v>103</v>
      </c>
      <c r="N7" s="38" t="s">
        <v>104</v>
      </c>
      <c r="O7" s="38" t="s">
        <v>105</v>
      </c>
      <c r="P7" s="38">
        <v>1.2</v>
      </c>
      <c r="Q7" s="38">
        <v>62.05</v>
      </c>
      <c r="R7" s="38">
        <v>3003</v>
      </c>
      <c r="S7" s="38">
        <v>60327</v>
      </c>
      <c r="T7" s="38">
        <v>84.2</v>
      </c>
      <c r="U7" s="38">
        <v>716.47</v>
      </c>
      <c r="V7" s="38">
        <v>722</v>
      </c>
      <c r="W7" s="38">
        <v>0.11</v>
      </c>
      <c r="X7" s="38">
        <v>6563.64</v>
      </c>
      <c r="Y7" s="38">
        <v>99.25</v>
      </c>
      <c r="Z7" s="38">
        <v>96.03</v>
      </c>
      <c r="AA7" s="38">
        <v>95.92</v>
      </c>
      <c r="AB7" s="38">
        <v>98.91</v>
      </c>
      <c r="AC7" s="38">
        <v>98.84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236.12</v>
      </c>
      <c r="BG7" s="38">
        <v>229.38</v>
      </c>
      <c r="BH7" s="38">
        <v>217.86</v>
      </c>
      <c r="BI7" s="38">
        <v>197.52</v>
      </c>
      <c r="BJ7" s="38">
        <v>213.12</v>
      </c>
      <c r="BK7" s="38">
        <v>1434.89</v>
      </c>
      <c r="BL7" s="38">
        <v>1298.9100000000001</v>
      </c>
      <c r="BM7" s="38">
        <v>1243.71</v>
      </c>
      <c r="BN7" s="38">
        <v>1194.1500000000001</v>
      </c>
      <c r="BO7" s="38">
        <v>1206.79</v>
      </c>
      <c r="BP7" s="38">
        <v>1218.7</v>
      </c>
      <c r="BQ7" s="38">
        <v>100</v>
      </c>
      <c r="BR7" s="38">
        <v>100</v>
      </c>
      <c r="BS7" s="38">
        <v>87.18</v>
      </c>
      <c r="BT7" s="38">
        <v>92.97</v>
      </c>
      <c r="BU7" s="38">
        <v>96.7</v>
      </c>
      <c r="BV7" s="38">
        <v>66.22</v>
      </c>
      <c r="BW7" s="38">
        <v>69.87</v>
      </c>
      <c r="BX7" s="38">
        <v>74.3</v>
      </c>
      <c r="BY7" s="38">
        <v>72.260000000000005</v>
      </c>
      <c r="BZ7" s="38">
        <v>71.84</v>
      </c>
      <c r="CA7" s="38">
        <v>74.17</v>
      </c>
      <c r="CB7" s="38">
        <v>131.56</v>
      </c>
      <c r="CC7" s="38">
        <v>131.44999999999999</v>
      </c>
      <c r="CD7" s="38">
        <v>152.38</v>
      </c>
      <c r="CE7" s="38">
        <v>144.87</v>
      </c>
      <c r="CF7" s="38">
        <v>137.94999999999999</v>
      </c>
      <c r="CG7" s="38">
        <v>246.72</v>
      </c>
      <c r="CH7" s="38">
        <v>234.96</v>
      </c>
      <c r="CI7" s="38">
        <v>221.81</v>
      </c>
      <c r="CJ7" s="38">
        <v>230.02</v>
      </c>
      <c r="CK7" s="38">
        <v>228.47</v>
      </c>
      <c r="CL7" s="38">
        <v>218.56</v>
      </c>
      <c r="CM7" s="38" t="s">
        <v>104</v>
      </c>
      <c r="CN7" s="38" t="s">
        <v>104</v>
      </c>
      <c r="CO7" s="38" t="s">
        <v>104</v>
      </c>
      <c r="CP7" s="38" t="s">
        <v>104</v>
      </c>
      <c r="CQ7" s="38" t="s">
        <v>104</v>
      </c>
      <c r="CR7" s="38">
        <v>41.35</v>
      </c>
      <c r="CS7" s="38">
        <v>42.9</v>
      </c>
      <c r="CT7" s="38">
        <v>43.36</v>
      </c>
      <c r="CU7" s="38">
        <v>42.56</v>
      </c>
      <c r="CV7" s="38">
        <v>42.47</v>
      </c>
      <c r="CW7" s="38">
        <v>42.86</v>
      </c>
      <c r="CX7" s="38">
        <v>100</v>
      </c>
      <c r="CY7" s="38">
        <v>100</v>
      </c>
      <c r="CZ7" s="38">
        <v>100</v>
      </c>
      <c r="DA7" s="38">
        <v>100</v>
      </c>
      <c r="DB7" s="38">
        <v>100</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2021-01-25T04:51:22Z</cp:lastPrinted>
  <dcterms:created xsi:type="dcterms:W3CDTF">2020-12-04T02:54:14Z</dcterms:created>
  <dcterms:modified xsi:type="dcterms:W3CDTF">2021-02-20T07:33:53Z</dcterms:modified>
  <cp:category/>
</cp:coreProperties>
</file>