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171下水道\171 公共\"/>
    </mc:Choice>
  </mc:AlternateContent>
  <workbookProtection workbookAlgorithmName="SHA-512" workbookHashValue="MhtVcPl6rWdjLqZ+uoGwcUAQ9otKbqy00mARwNe3SaKAvMOda4ZvDKKojHmL8yuowuVAQGI0MPJLzmWasXtDHQ==" workbookSaltValue="j+Jyno5i4R/HZLI+r8hu8Q=="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AT10" i="4"/>
  <c r="P10" i="4"/>
  <c r="BB8" i="4"/>
  <c r="AT8" i="4"/>
  <c r="W8" i="4"/>
  <c r="P8" i="4"/>
  <c r="B6" i="4"/>
</calcChain>
</file>

<file path=xl/sharedStrings.xml><?xml version="1.0" encoding="utf-8"?>
<sst xmlns="http://schemas.openxmlformats.org/spreadsheetml/2006/main" count="297" uniqueCount="116">
  <si>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</si>
  <si>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</si>
  <si>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</si>
  <si>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</si>
  <si>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</si>
  <si>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</si>
  <si>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</si>
  <si>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</si>
  <si>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</si>
  <si>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</si>
  <si>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</si>
  <si>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</si>
  <si>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</si>
  <si>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</si>
  <si>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</si>
  <si>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</si>
  <si>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</si>
  <si>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</si>
  <si>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</si>
  <si>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</si>
  <si>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</si>
  <si>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</si>
  <si>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</si>
  <si>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</si>
  <si>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</si>
  <si>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</si>
  <si>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</si>
  <si>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</si>
  <si>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</si>
  <si>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</si>
  <si>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</si>
  <si>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</si>
  <si>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</si>
  <si>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</si>
  <si>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</si>
  <si>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</si>
  <si>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</si>
  <si>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</si>
  <si>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</si>
  <si>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</si>
  <si>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</si>
  <si>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</si>
  <si>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</si>
  <si>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</si>
  <si>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</si>
  <si>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</si>
  <si>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</si>
  <si>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</si>
  <si>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</si>
  <si>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</si>
  <si>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</si>
  <si>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</si>
  <si>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</si>
  <si>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</si>
  <si>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</si>
  <si>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</si>
  <si>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</si>
  <si>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</si>
  <si>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</si>
  <si>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</si>
  <si>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</si>
  <si>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</si>
  <si>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</si>
  <si>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</si>
  <si>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</si>
  <si>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</si>
  <si>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</si>
  <si>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</si>
  <si>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</si>
  <si>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</si>
  <si>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</si>
  <si>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</si>
  <si>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</si>
  <si>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</si>
  <si>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</si>
  <si>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</si>
  <si>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</si>
  <si>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</si>
  <si>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</si>
  <si>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</si>
  <si>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</si>
  <si>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</si>
  <si>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</si>
  <si>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</si>
  <si>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</si>
  <si>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</si>
  <si>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</si>
  <si>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</si>
  <si>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</si>
  <si>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</si>
  <si>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</si>
  <si>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</si>
  <si>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</si>
  <si>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</si>
  <si>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</si>
  <si>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市川市</t>
  </si>
  <si>
    <t>法適用</t>
  </si>
  <si>
    <t>下水道事業</t>
  </si>
  <si>
    <t>公共下水道</t>
  </si>
  <si>
    <t>Aa</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</si>
  <si>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</si>
  <si>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</si>
  <si>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</si>
  <si>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</si>
  <si>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</si>
  <si>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</si>
  <si>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</si>
  <si>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</si>
  <si>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</si>
  <si>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</si>
  <si>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</si>
  <si>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</si>
  <si>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</si>
  <si>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昭和40年代に供用を開始した管渠が、間もなく法定耐用年数を迎えるため、老朽化対策に着手しなければならないが、それぞれの管渠の老朽化具合に合わせて、最適な対策工事実施時期と投資額を設定する必要がある。
　そのため、令和元年度に下水道ストックマネジメント計画を策定したうえで対策工事に着手し、令和７年度末に下水道管長寿命化対策率15％を目標に対策を進める。
　なお、「経営戦略」では老朽化対策として、令和51年度までに413億円を見積もっている。
　また、法定耐用年数を超えていたポンプ場設備の更新は、令和元年度に終了した。</t>
    <rPh sb="1" eb="3">
      <t>ショウワ</t>
    </rPh>
    <rPh sb="5" eb="7">
      <t>ネンダイ</t>
    </rPh>
    <rPh sb="8" eb="10">
      <t>キョウヨウ</t>
    </rPh>
    <rPh sb="11" eb="13">
      <t>カイシ</t>
    </rPh>
    <rPh sb="15" eb="17">
      <t>カンキョ</t>
    </rPh>
    <rPh sb="19" eb="20">
      <t>マ</t>
    </rPh>
    <rPh sb="23" eb="25">
      <t>ホウテイ</t>
    </rPh>
    <rPh sb="25" eb="27">
      <t>タイヨウ</t>
    </rPh>
    <rPh sb="27" eb="29">
      <t>ネンスウ</t>
    </rPh>
    <rPh sb="30" eb="31">
      <t>ムカ</t>
    </rPh>
    <rPh sb="36" eb="39">
      <t>ロウキュウカ</t>
    </rPh>
    <rPh sb="39" eb="41">
      <t>タイサク</t>
    </rPh>
    <rPh sb="42" eb="44">
      <t>チャクシュ</t>
    </rPh>
    <rPh sb="60" eb="62">
      <t>カンキョ</t>
    </rPh>
    <rPh sb="63" eb="65">
      <t>ロウキュウ</t>
    </rPh>
    <rPh sb="65" eb="66">
      <t>カ</t>
    </rPh>
    <rPh sb="66" eb="68">
      <t>グアイ</t>
    </rPh>
    <rPh sb="69" eb="70">
      <t>ア</t>
    </rPh>
    <rPh sb="74" eb="76">
      <t>サイテキ</t>
    </rPh>
    <rPh sb="77" eb="79">
      <t>タイサク</t>
    </rPh>
    <rPh sb="79" eb="81">
      <t>コウジ</t>
    </rPh>
    <rPh sb="81" eb="83">
      <t>ジッシ</t>
    </rPh>
    <rPh sb="94" eb="96">
      <t>ヒツヨウ</t>
    </rPh>
    <rPh sb="107" eb="109">
      <t>レイワ</t>
    </rPh>
    <rPh sb="109" eb="111">
      <t>ガンネン</t>
    </rPh>
    <rPh sb="111" eb="112">
      <t>ド</t>
    </rPh>
    <rPh sb="113" eb="116">
      <t>ゲスイドウ</t>
    </rPh>
    <rPh sb="126" eb="128">
      <t>ケイカク</t>
    </rPh>
    <rPh sb="129" eb="131">
      <t>サクテイ</t>
    </rPh>
    <rPh sb="136" eb="138">
      <t>タイサク</t>
    </rPh>
    <rPh sb="138" eb="140">
      <t>コウジ</t>
    </rPh>
    <rPh sb="141" eb="143">
      <t>チャクシュ</t>
    </rPh>
    <rPh sb="145" eb="147">
      <t>レイワ</t>
    </rPh>
    <rPh sb="148" eb="150">
      <t>ネンド</t>
    </rPh>
    <rPh sb="150" eb="151">
      <t>マツ</t>
    </rPh>
    <rPh sb="152" eb="155">
      <t>ゲスイドウ</t>
    </rPh>
    <rPh sb="155" eb="156">
      <t>カン</t>
    </rPh>
    <rPh sb="156" eb="160">
      <t>チョウジュミョウカ</t>
    </rPh>
    <rPh sb="160" eb="162">
      <t>タイサク</t>
    </rPh>
    <rPh sb="162" eb="163">
      <t>リツ</t>
    </rPh>
    <rPh sb="167" eb="169">
      <t>モクヒョウ</t>
    </rPh>
    <rPh sb="170" eb="172">
      <t>タイサク</t>
    </rPh>
    <rPh sb="173" eb="174">
      <t>スス</t>
    </rPh>
    <rPh sb="183" eb="185">
      <t>ケイエイ</t>
    </rPh>
    <rPh sb="185" eb="187">
      <t>センリャク</t>
    </rPh>
    <rPh sb="190" eb="193">
      <t>ロウキュウカ</t>
    </rPh>
    <rPh sb="193" eb="195">
      <t>タイサク</t>
    </rPh>
    <rPh sb="199" eb="201">
      <t>レイワ</t>
    </rPh>
    <rPh sb="203" eb="205">
      <t>ネンド</t>
    </rPh>
    <rPh sb="211" eb="213">
      <t>オクエン</t>
    </rPh>
    <rPh sb="214" eb="216">
      <t>ミツ</t>
    </rPh>
    <rPh sb="227" eb="229">
      <t>ホウテイ</t>
    </rPh>
    <rPh sb="229" eb="231">
      <t>タイヨウ</t>
    </rPh>
    <rPh sb="231" eb="233">
      <t>ネンスウ</t>
    </rPh>
    <rPh sb="234" eb="235">
      <t>コ</t>
    </rPh>
    <rPh sb="242" eb="243">
      <t>バ</t>
    </rPh>
    <rPh sb="243" eb="245">
      <t>セツビ</t>
    </rPh>
    <rPh sb="246" eb="248">
      <t>コウシン</t>
    </rPh>
    <rPh sb="250" eb="252">
      <t>レイワ</t>
    </rPh>
    <rPh sb="252" eb="254">
      <t>ガンネン</t>
    </rPh>
    <rPh sb="254" eb="255">
      <t>ド</t>
    </rPh>
    <rPh sb="256" eb="258">
      <t>シュウリョウ</t>
    </rPh>
    <phoneticPr fontId="15"/>
  </si>
  <si>
    <t>　当市の下水道処理人口普及率は令和元年度末で75.27％に留まっていることから、一層の未普及対策の推進が必要なことに加え、老朽化対策、地震地策なども進めなければならない。
　一方で、「経営戦略」で推計したとおり、長期的な人口減少による下水道使用料収入の減少に伴い、今後も厳しい経営環境が続くことが見込まれる。
　したがって、将来にわたり継続的・安定的な事業運営を行うため、一層の支出の見直しだけではなく、適正な下水道使用料収入の確保を図る必要がある。
　なお、「経営戦略」の計画期間は令和２年度から１１年度であるが、下水道使用料改定の実現状況や建設改良費の支出見込額の増減などを踏まえ、令和５年度と９年度に見直すこととしている。</t>
    <rPh sb="1" eb="3">
      <t>トウシ</t>
    </rPh>
    <rPh sb="4" eb="7">
      <t>ゲスイドウ</t>
    </rPh>
    <rPh sb="7" eb="9">
      <t>ショリ</t>
    </rPh>
    <rPh sb="9" eb="11">
      <t>ジンコウ</t>
    </rPh>
    <rPh sb="11" eb="14">
      <t>フキュウリツ</t>
    </rPh>
    <rPh sb="15" eb="17">
      <t>レイワ</t>
    </rPh>
    <rPh sb="17" eb="18">
      <t>ガン</t>
    </rPh>
    <rPh sb="18" eb="20">
      <t>ネンド</t>
    </rPh>
    <rPh sb="20" eb="21">
      <t>マツ</t>
    </rPh>
    <rPh sb="29" eb="30">
      <t>トド</t>
    </rPh>
    <rPh sb="40" eb="42">
      <t>イッソウ</t>
    </rPh>
    <rPh sb="43" eb="46">
      <t>ミフキュウ</t>
    </rPh>
    <rPh sb="46" eb="48">
      <t>タイサク</t>
    </rPh>
    <rPh sb="49" eb="51">
      <t>スイシン</t>
    </rPh>
    <rPh sb="52" eb="54">
      <t>ヒツヨウ</t>
    </rPh>
    <rPh sb="58" eb="59">
      <t>クワ</t>
    </rPh>
    <rPh sb="61" eb="64">
      <t>ロウキュウカ</t>
    </rPh>
    <rPh sb="64" eb="66">
      <t>タイサク</t>
    </rPh>
    <rPh sb="67" eb="69">
      <t>ジシン</t>
    </rPh>
    <rPh sb="69" eb="70">
      <t>チ</t>
    </rPh>
    <rPh sb="70" eb="71">
      <t>サク</t>
    </rPh>
    <rPh sb="74" eb="75">
      <t>スス</t>
    </rPh>
    <rPh sb="87" eb="89">
      <t>イッポウ</t>
    </rPh>
    <rPh sb="92" eb="94">
      <t>ケイエイ</t>
    </rPh>
    <rPh sb="94" eb="96">
      <t>センリャク</t>
    </rPh>
    <rPh sb="98" eb="100">
      <t>スイケイ</t>
    </rPh>
    <rPh sb="106" eb="109">
      <t>チョウキテキ</t>
    </rPh>
    <rPh sb="110" eb="112">
      <t>ジンコウ</t>
    </rPh>
    <rPh sb="112" eb="114">
      <t>ゲンショウ</t>
    </rPh>
    <rPh sb="117" eb="120">
      <t>ゲスイドウ</t>
    </rPh>
    <rPh sb="120" eb="122">
      <t>シヨウ</t>
    </rPh>
    <rPh sb="122" eb="123">
      <t>リョウ</t>
    </rPh>
    <rPh sb="123" eb="125">
      <t>シュウニュウ</t>
    </rPh>
    <rPh sb="126" eb="128">
      <t>ゲンショウ</t>
    </rPh>
    <rPh sb="129" eb="130">
      <t>トモナ</t>
    </rPh>
    <rPh sb="132" eb="134">
      <t>コンゴ</t>
    </rPh>
    <rPh sb="135" eb="136">
      <t>キビ</t>
    </rPh>
    <rPh sb="138" eb="140">
      <t>ケイエイ</t>
    </rPh>
    <rPh sb="140" eb="142">
      <t>カンキョウ</t>
    </rPh>
    <rPh sb="143" eb="144">
      <t>ツヅ</t>
    </rPh>
    <rPh sb="148" eb="150">
      <t>ミコ</t>
    </rPh>
    <rPh sb="162" eb="164">
      <t>ショウライ</t>
    </rPh>
    <rPh sb="168" eb="171">
      <t>ケイゾクテキ</t>
    </rPh>
    <rPh sb="172" eb="175">
      <t>アンテイテキ</t>
    </rPh>
    <rPh sb="176" eb="178">
      <t>ジギョウ</t>
    </rPh>
    <rPh sb="178" eb="180">
      <t>ウンエイ</t>
    </rPh>
    <rPh sb="181" eb="182">
      <t>オコナ</t>
    </rPh>
    <rPh sb="186" eb="188">
      <t>イッソウ</t>
    </rPh>
    <rPh sb="189" eb="191">
      <t>シシュツ</t>
    </rPh>
    <rPh sb="192" eb="194">
      <t>ミナオ</t>
    </rPh>
    <rPh sb="202" eb="204">
      <t>テキセイ</t>
    </rPh>
    <rPh sb="205" eb="208">
      <t>ゲスイドウ</t>
    </rPh>
    <rPh sb="208" eb="211">
      <t>シヨウリョウ</t>
    </rPh>
    <rPh sb="211" eb="213">
      <t>シュウニュウ</t>
    </rPh>
    <rPh sb="214" eb="216">
      <t>カクホ</t>
    </rPh>
    <rPh sb="217" eb="218">
      <t>ハカ</t>
    </rPh>
    <rPh sb="219" eb="221">
      <t>ヒツヨウ</t>
    </rPh>
    <rPh sb="231" eb="233">
      <t>ケイエイ</t>
    </rPh>
    <rPh sb="233" eb="235">
      <t>センリャク</t>
    </rPh>
    <rPh sb="237" eb="239">
      <t>ケイカク</t>
    </rPh>
    <rPh sb="239" eb="241">
      <t>キカン</t>
    </rPh>
    <rPh sb="242" eb="244">
      <t>レイワ</t>
    </rPh>
    <rPh sb="245" eb="247">
      <t>ネンド</t>
    </rPh>
    <rPh sb="251" eb="253">
      <t>ネンド</t>
    </rPh>
    <rPh sb="258" eb="261">
      <t>ゲスイドウ</t>
    </rPh>
    <rPh sb="261" eb="264">
      <t>シヨウリョウ</t>
    </rPh>
    <rPh sb="264" eb="266">
      <t>カイテイ</t>
    </rPh>
    <rPh sb="267" eb="269">
      <t>ジツゲン</t>
    </rPh>
    <rPh sb="269" eb="271">
      <t>ジョウキョウ</t>
    </rPh>
    <rPh sb="272" eb="274">
      <t>ケンセツ</t>
    </rPh>
    <rPh sb="274" eb="276">
      <t>カイリョウ</t>
    </rPh>
    <rPh sb="276" eb="277">
      <t>ヒ</t>
    </rPh>
    <rPh sb="278" eb="280">
      <t>シシュツ</t>
    </rPh>
    <rPh sb="280" eb="282">
      <t>ミコ</t>
    </rPh>
    <rPh sb="282" eb="283">
      <t>ガク</t>
    </rPh>
    <rPh sb="284" eb="286">
      <t>ゾウゲン</t>
    </rPh>
    <rPh sb="289" eb="290">
      <t>フ</t>
    </rPh>
    <rPh sb="293" eb="295">
      <t>レイワ</t>
    </rPh>
    <rPh sb="296" eb="298">
      <t>ネンド</t>
    </rPh>
    <rPh sb="300" eb="302">
      <t>ネンド</t>
    </rPh>
    <rPh sb="303" eb="305">
      <t>ミナオ</t>
    </rPh>
    <phoneticPr fontId="15"/>
  </si>
  <si>
    <t>　経営の健全性・効率性を表す経常収支比率と経費回収率はともに改善しているが、これは一時的な維持管理費の減少がその原因と推測される。また、汚水処理原価も類似団体平均より高い状態にある。
　企業債残高対事業規模比率は前年度から数値が上昇している。今後、未普及対策事業や浸水対策事業などの財源として、多額の企業債を起こす計画があるため、企業債残高は増加する見込みであり、注意が必要である。
　類似団体に比較して汚水処理原価が高いため、汚水処理コストの削減努力は続けなければならないが、その大半を減価償却費が占めることから、大幅な削減は困難と考えている。
　以上のことから、将来にわたり、経営の健全性・効率性を維持するためには、費用に見合う適正な収益を確保する必要がある。このことは、令和元年度に策定した「経営戦略」の投資・財政計画でも明白になっており、平成15年度以来、改定をしていない下水道使用料単価の見直しが避けられない。
　下水道普及率、水洗化率の向上とともに、適正な下水道使用料を確保することで、経常収支比率、経費回収率の改善だけではなく、流動資産の増加により、流動比率も改善し、経営の安定性を強化することができる。</t>
    <rPh sb="1" eb="3">
      <t>ケイエイ</t>
    </rPh>
    <rPh sb="4" eb="6">
      <t>ケンゼン</t>
    </rPh>
    <rPh sb="6" eb="7">
      <t>セイ</t>
    </rPh>
    <rPh sb="8" eb="11">
      <t>コウリツセイ</t>
    </rPh>
    <rPh sb="12" eb="13">
      <t>アラワ</t>
    </rPh>
    <rPh sb="14" eb="16">
      <t>ケイジョウ</t>
    </rPh>
    <rPh sb="16" eb="18">
      <t>シュウシ</t>
    </rPh>
    <rPh sb="18" eb="20">
      <t>ヒリツ</t>
    </rPh>
    <rPh sb="21" eb="23">
      <t>ケイヒ</t>
    </rPh>
    <rPh sb="23" eb="25">
      <t>カイシュウ</t>
    </rPh>
    <rPh sb="25" eb="26">
      <t>リツ</t>
    </rPh>
    <rPh sb="30" eb="32">
      <t>カイゼン</t>
    </rPh>
    <rPh sb="41" eb="44">
      <t>イチジテキ</t>
    </rPh>
    <rPh sb="45" eb="47">
      <t>イジ</t>
    </rPh>
    <rPh sb="47" eb="50">
      <t>カンリヒ</t>
    </rPh>
    <rPh sb="51" eb="53">
      <t>ゲンショウ</t>
    </rPh>
    <rPh sb="56" eb="58">
      <t>ゲンイン</t>
    </rPh>
    <rPh sb="59" eb="61">
      <t>スイソク</t>
    </rPh>
    <rPh sb="68" eb="70">
      <t>オスイ</t>
    </rPh>
    <rPh sb="70" eb="72">
      <t>ショリ</t>
    </rPh>
    <rPh sb="72" eb="74">
      <t>ゲンカ</t>
    </rPh>
    <rPh sb="75" eb="77">
      <t>ルイジ</t>
    </rPh>
    <rPh sb="77" eb="79">
      <t>ダンタイ</t>
    </rPh>
    <rPh sb="85" eb="87">
      <t>ジョウタイ</t>
    </rPh>
    <rPh sb="93" eb="95">
      <t>キギョウ</t>
    </rPh>
    <rPh sb="95" eb="96">
      <t>サイ</t>
    </rPh>
    <rPh sb="96" eb="98">
      <t>ザンダカ</t>
    </rPh>
    <rPh sb="98" eb="99">
      <t>タイ</t>
    </rPh>
    <rPh sb="99" eb="101">
      <t>ジギョウ</t>
    </rPh>
    <rPh sb="101" eb="103">
      <t>キボ</t>
    </rPh>
    <rPh sb="103" eb="105">
      <t>ヒリツ</t>
    </rPh>
    <rPh sb="106" eb="109">
      <t>ゼンネンド</t>
    </rPh>
    <rPh sb="111" eb="113">
      <t>スウチ</t>
    </rPh>
    <rPh sb="114" eb="116">
      <t>ジョウショウ</t>
    </rPh>
    <rPh sb="121" eb="123">
      <t>コンゴ</t>
    </rPh>
    <rPh sb="124" eb="125">
      <t>ミ</t>
    </rPh>
    <rPh sb="125" eb="127">
      <t>フキュウ</t>
    </rPh>
    <rPh sb="127" eb="129">
      <t>タイサク</t>
    </rPh>
    <rPh sb="129" eb="131">
      <t>ジギョウ</t>
    </rPh>
    <rPh sb="132" eb="134">
      <t>シンスイ</t>
    </rPh>
    <rPh sb="134" eb="136">
      <t>タイサク</t>
    </rPh>
    <rPh sb="136" eb="138">
      <t>ジギョウ</t>
    </rPh>
    <rPh sb="141" eb="143">
      <t>ザイゲン</t>
    </rPh>
    <rPh sb="147" eb="149">
      <t>タガク</t>
    </rPh>
    <rPh sb="150" eb="152">
      <t>キギョウ</t>
    </rPh>
    <rPh sb="152" eb="153">
      <t>サイ</t>
    </rPh>
    <rPh sb="154" eb="155">
      <t>オ</t>
    </rPh>
    <rPh sb="157" eb="159">
      <t>ケイカク</t>
    </rPh>
    <rPh sb="165" eb="167">
      <t>キギョウ</t>
    </rPh>
    <rPh sb="167" eb="168">
      <t>サイ</t>
    </rPh>
    <rPh sb="168" eb="170">
      <t>ザンダカ</t>
    </rPh>
    <rPh sb="171" eb="173">
      <t>ゾウカ</t>
    </rPh>
    <rPh sb="175" eb="177">
      <t>ミコ</t>
    </rPh>
    <rPh sb="182" eb="184">
      <t>チュウイ</t>
    </rPh>
    <rPh sb="185" eb="187">
      <t>ヒツヨウ</t>
    </rPh>
    <rPh sb="193" eb="195">
      <t>ルイジ</t>
    </rPh>
    <rPh sb="195" eb="197">
      <t>ダンタイ</t>
    </rPh>
    <rPh sb="198" eb="200">
      <t>ヒカク</t>
    </rPh>
    <rPh sb="202" eb="204">
      <t>オスイ</t>
    </rPh>
    <rPh sb="204" eb="206">
      <t>ショリ</t>
    </rPh>
    <rPh sb="206" eb="208">
      <t>ゲンカ</t>
    </rPh>
    <rPh sb="209" eb="210">
      <t>タカ</t>
    </rPh>
    <rPh sb="214" eb="216">
      <t>オスイ</t>
    </rPh>
    <rPh sb="216" eb="218">
      <t>ショリ</t>
    </rPh>
    <rPh sb="222" eb="224">
      <t>サクゲン</t>
    </rPh>
    <rPh sb="224" eb="226">
      <t>ドリョク</t>
    </rPh>
    <rPh sb="227" eb="228">
      <t>ツヅ</t>
    </rPh>
    <rPh sb="241" eb="243">
      <t>タイハン</t>
    </rPh>
    <rPh sb="244" eb="249">
      <t>ゲンカショウキャクヒ</t>
    </rPh>
    <rPh sb="250" eb="251">
      <t>シ</t>
    </rPh>
    <rPh sb="258" eb="260">
      <t>オオハバ</t>
    </rPh>
    <rPh sb="275" eb="277">
      <t>イジョウ</t>
    </rPh>
    <rPh sb="283" eb="285">
      <t>ショウライ</t>
    </rPh>
    <rPh sb="301" eb="303">
      <t>イジ</t>
    </rPh>
    <rPh sb="310" eb="312">
      <t>ヒヨウ</t>
    </rPh>
    <rPh sb="313" eb="315">
      <t>ミア</t>
    </rPh>
    <rPh sb="316" eb="318">
      <t>テキセイ</t>
    </rPh>
    <rPh sb="319" eb="321">
      <t>シュウエキ</t>
    </rPh>
    <rPh sb="322" eb="324">
      <t>カクホ</t>
    </rPh>
    <rPh sb="326" eb="328">
      <t>ヒツヨウ</t>
    </rPh>
    <rPh sb="338" eb="340">
      <t>レイワ</t>
    </rPh>
    <rPh sb="340" eb="342">
      <t>ガンネン</t>
    </rPh>
    <rPh sb="342" eb="343">
      <t>ド</t>
    </rPh>
    <rPh sb="344" eb="346">
      <t>サクテイ</t>
    </rPh>
    <rPh sb="349" eb="351">
      <t>ケイエイ</t>
    </rPh>
    <rPh sb="351" eb="353">
      <t>センリャク</t>
    </rPh>
    <rPh sb="355" eb="357">
      <t>トウシ</t>
    </rPh>
    <rPh sb="358" eb="360">
      <t>ザイセイ</t>
    </rPh>
    <rPh sb="360" eb="362">
      <t>ケイカク</t>
    </rPh>
    <rPh sb="364" eb="366">
      <t>メイハク</t>
    </rPh>
    <rPh sb="373" eb="375">
      <t>ヘイセイ</t>
    </rPh>
    <rPh sb="377" eb="379">
      <t>ネンド</t>
    </rPh>
    <rPh sb="379" eb="381">
      <t>イライ</t>
    </rPh>
    <rPh sb="382" eb="384">
      <t>カイテイ</t>
    </rPh>
    <rPh sb="390" eb="393">
      <t>ゲスイドウ</t>
    </rPh>
    <rPh sb="393" eb="396">
      <t>シヨウリョウ</t>
    </rPh>
    <rPh sb="396" eb="398">
      <t>タンカ</t>
    </rPh>
    <rPh sb="399" eb="401">
      <t>ミナオ</t>
    </rPh>
    <rPh sb="403" eb="404">
      <t>サ</t>
    </rPh>
    <rPh sb="412" eb="415">
      <t>ゲスイドウ</t>
    </rPh>
    <rPh sb="415" eb="417">
      <t>フキュウ</t>
    </rPh>
    <rPh sb="417" eb="418">
      <t>リツ</t>
    </rPh>
    <rPh sb="419" eb="422">
      <t>スイセンカ</t>
    </rPh>
    <rPh sb="422" eb="423">
      <t>リツ</t>
    </rPh>
    <rPh sb="424" eb="426">
      <t>コウジョウ</t>
    </rPh>
    <rPh sb="431" eb="433">
      <t>テキセイ</t>
    </rPh>
    <rPh sb="434" eb="437">
      <t>ゲスイドウ</t>
    </rPh>
    <rPh sb="437" eb="440">
      <t>シヨウリョウ</t>
    </rPh>
    <rPh sb="441" eb="443">
      <t>カクホ</t>
    </rPh>
    <rPh sb="449" eb="455">
      <t>ケイジョウシュウシヒリツ</t>
    </rPh>
    <rPh sb="456" eb="458">
      <t>ケイヒ</t>
    </rPh>
    <rPh sb="458" eb="460">
      <t>カイシュウ</t>
    </rPh>
    <rPh sb="460" eb="461">
      <t>リツ</t>
    </rPh>
    <rPh sb="462" eb="464">
      <t>カイゼン</t>
    </rPh>
    <rPh sb="471" eb="473">
      <t>リュウドウ</t>
    </rPh>
    <rPh sb="473" eb="475">
      <t>シサン</t>
    </rPh>
    <rPh sb="476" eb="478">
      <t>ゾウカ</t>
    </rPh>
    <rPh sb="482" eb="484">
      <t>リュウドウ</t>
    </rPh>
    <rPh sb="484" eb="486">
      <t>ヒリツ</t>
    </rPh>
    <rPh sb="487" eb="489">
      <t>カイゼン</t>
    </rPh>
    <rPh sb="491" eb="493">
      <t>ケイエイ</t>
    </rPh>
    <rPh sb="494" eb="497">
      <t>アンテイセイ</t>
    </rPh>
    <rPh sb="498" eb="500">
      <t>キョウカ</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</si>
</sst>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6"/>
      <name val="ＭＳ Ｐ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CBF5-467B-9B4F-0133030D511D}"/>
            </c:ext>
          </c:extLst>
        </c:ser>
        <c:dLbls>
          <c:showLegendKey val="0"/>
          <c:showVal val="0"/>
          <c:showCatName val="0"/>
          <c:showSerName val="0"/>
          <c:showPercent val="0"/>
          <c:showBubbleSize val="0"/>
        </c:dLbls>
        <c:gapWidth val="150"/>
        <c:axId val="427262008"/>
        <c:axId val="427262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0.16</c:v>
                </c:pt>
                <c:pt idx="4">
                  <c:v>0.16</c:v>
                </c:pt>
              </c:numCache>
            </c:numRef>
          </c:val>
          <c:smooth val="0"/>
          <c:extLst>
            <c:ext xmlns:c16="http://schemas.microsoft.com/office/drawing/2014/chart" uri="{C3380CC4-5D6E-409C-BE32-E72D297353CC}">
              <c16:uniqueId val="{00000001-CBF5-467B-9B4F-0133030D511D}"/>
            </c:ext>
          </c:extLst>
        </c:ser>
        <c:dLbls>
          <c:showLegendKey val="0"/>
          <c:showVal val="0"/>
          <c:showCatName val="0"/>
          <c:showSerName val="0"/>
          <c:showPercent val="0"/>
          <c:showBubbleSize val="0"/>
        </c:dLbls>
        <c:marker val="1"/>
        <c:smooth val="0"/>
        <c:axId val="427262008"/>
        <c:axId val="427262400"/>
      </c:lineChart>
      <c:dateAx>
        <c:axId val="427262008"/>
        <c:scaling>
          <c:orientation val="minMax"/>
        </c:scaling>
        <c:delete val="1"/>
        <c:axPos val="b"/>
        <c:numFmt formatCode="&quot;H&quot;yy" sourceLinked="1"/>
        <c:majorTickMark val="none"/>
        <c:minorTickMark val="none"/>
        <c:tickLblPos val="none"/>
        <c:crossAx val="427262400"/>
        <c:crosses val="autoZero"/>
        <c:auto val="1"/>
        <c:lblOffset val="100"/>
        <c:baseTimeUnit val="years"/>
      </c:dateAx>
      <c:valAx>
        <c:axId val="427262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7262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99.77</c:v>
                </c:pt>
                <c:pt idx="4">
                  <c:v>101.95</c:v>
                </c:pt>
              </c:numCache>
            </c:numRef>
          </c:val>
          <c:extLst>
            <c:ext xmlns:c16="http://schemas.microsoft.com/office/drawing/2014/chart" uri="{C3380CC4-5D6E-409C-BE32-E72D297353CC}">
              <c16:uniqueId val="{00000000-4894-468A-9296-A3C8C790E886}"/>
            </c:ext>
          </c:extLst>
        </c:ser>
        <c:dLbls>
          <c:showLegendKey val="0"/>
          <c:showVal val="0"/>
          <c:showCatName val="0"/>
          <c:showSerName val="0"/>
          <c:showPercent val="0"/>
          <c:showBubbleSize val="0"/>
        </c:dLbls>
        <c:gapWidth val="150"/>
        <c:axId val="428204488"/>
        <c:axId val="428204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62.96</c:v>
                </c:pt>
                <c:pt idx="4">
                  <c:v>62.97</c:v>
                </c:pt>
              </c:numCache>
            </c:numRef>
          </c:val>
          <c:smooth val="0"/>
          <c:extLst>
            <c:ext xmlns:c16="http://schemas.microsoft.com/office/drawing/2014/chart" uri="{C3380CC4-5D6E-409C-BE32-E72D297353CC}">
              <c16:uniqueId val="{00000001-4894-468A-9296-A3C8C790E886}"/>
            </c:ext>
          </c:extLst>
        </c:ser>
        <c:dLbls>
          <c:showLegendKey val="0"/>
          <c:showVal val="0"/>
          <c:showCatName val="0"/>
          <c:showSerName val="0"/>
          <c:showPercent val="0"/>
          <c:showBubbleSize val="0"/>
        </c:dLbls>
        <c:marker val="1"/>
        <c:smooth val="0"/>
        <c:axId val="428204488"/>
        <c:axId val="428204880"/>
      </c:lineChart>
      <c:dateAx>
        <c:axId val="428204488"/>
        <c:scaling>
          <c:orientation val="minMax"/>
        </c:scaling>
        <c:delete val="1"/>
        <c:axPos val="b"/>
        <c:numFmt formatCode="&quot;H&quot;yy" sourceLinked="1"/>
        <c:majorTickMark val="none"/>
        <c:minorTickMark val="none"/>
        <c:tickLblPos val="none"/>
        <c:crossAx val="428204880"/>
        <c:crosses val="autoZero"/>
        <c:auto val="1"/>
        <c:lblOffset val="100"/>
        <c:baseTimeUnit val="years"/>
      </c:dateAx>
      <c:valAx>
        <c:axId val="428204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8204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0</c:v>
                </c:pt>
                <c:pt idx="1">
                  <c:v>0</c:v>
                </c:pt>
                <c:pt idx="2">
                  <c:v>0</c:v>
                </c:pt>
                <c:pt idx="3">
                  <c:v>93.31</c:v>
                </c:pt>
                <c:pt idx="4">
                  <c:v>92.71</c:v>
                </c:pt>
              </c:numCache>
            </c:numRef>
          </c:val>
          <c:extLst>
            <c:ext xmlns:c16="http://schemas.microsoft.com/office/drawing/2014/chart" uri="{C3380CC4-5D6E-409C-BE32-E72D297353CC}">
              <c16:uniqueId val="{00000000-FE4F-412B-B635-33B942CFD345}"/>
            </c:ext>
          </c:extLst>
        </c:ser>
        <c:dLbls>
          <c:showLegendKey val="0"/>
          <c:showVal val="0"/>
          <c:showCatName val="0"/>
          <c:showSerName val="0"/>
          <c:showPercent val="0"/>
          <c:showBubbleSize val="0"/>
        </c:dLbls>
        <c:gapWidth val="150"/>
        <c:axId val="428382368"/>
        <c:axId val="428380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96.96</c:v>
                </c:pt>
                <c:pt idx="4">
                  <c:v>96.97</c:v>
                </c:pt>
              </c:numCache>
            </c:numRef>
          </c:val>
          <c:smooth val="0"/>
          <c:extLst>
            <c:ext xmlns:c16="http://schemas.microsoft.com/office/drawing/2014/chart" uri="{C3380CC4-5D6E-409C-BE32-E72D297353CC}">
              <c16:uniqueId val="{00000001-FE4F-412B-B635-33B942CFD345}"/>
            </c:ext>
          </c:extLst>
        </c:ser>
        <c:dLbls>
          <c:showLegendKey val="0"/>
          <c:showVal val="0"/>
          <c:showCatName val="0"/>
          <c:showSerName val="0"/>
          <c:showPercent val="0"/>
          <c:showBubbleSize val="0"/>
        </c:dLbls>
        <c:marker val="1"/>
        <c:smooth val="0"/>
        <c:axId val="428382368"/>
        <c:axId val="428380800"/>
      </c:lineChart>
      <c:dateAx>
        <c:axId val="428382368"/>
        <c:scaling>
          <c:orientation val="minMax"/>
        </c:scaling>
        <c:delete val="1"/>
        <c:axPos val="b"/>
        <c:numFmt formatCode="&quot;H&quot;yy" sourceLinked="1"/>
        <c:majorTickMark val="none"/>
        <c:minorTickMark val="none"/>
        <c:tickLblPos val="none"/>
        <c:crossAx val="428380800"/>
        <c:crosses val="autoZero"/>
        <c:auto val="1"/>
        <c:lblOffset val="100"/>
        <c:baseTimeUnit val="years"/>
      </c:dateAx>
      <c:valAx>
        <c:axId val="428380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8382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0</c:v>
                </c:pt>
                <c:pt idx="1">
                  <c:v>0</c:v>
                </c:pt>
                <c:pt idx="2">
                  <c:v>0</c:v>
                </c:pt>
                <c:pt idx="3">
                  <c:v>100.03</c:v>
                </c:pt>
                <c:pt idx="4">
                  <c:v>102.97</c:v>
                </c:pt>
              </c:numCache>
            </c:numRef>
          </c:val>
          <c:extLst>
            <c:ext xmlns:c16="http://schemas.microsoft.com/office/drawing/2014/chart" uri="{C3380CC4-5D6E-409C-BE32-E72D297353CC}">
              <c16:uniqueId val="{00000000-304E-4CA1-84E5-1F4429ED46B7}"/>
            </c:ext>
          </c:extLst>
        </c:ser>
        <c:dLbls>
          <c:showLegendKey val="0"/>
          <c:showVal val="0"/>
          <c:showCatName val="0"/>
          <c:showSerName val="0"/>
          <c:showPercent val="0"/>
          <c:showBubbleSize val="0"/>
        </c:dLbls>
        <c:gapWidth val="150"/>
        <c:axId val="427258480"/>
        <c:axId val="427257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108.87</c:v>
                </c:pt>
                <c:pt idx="4">
                  <c:v>109</c:v>
                </c:pt>
              </c:numCache>
            </c:numRef>
          </c:val>
          <c:smooth val="0"/>
          <c:extLst>
            <c:ext xmlns:c16="http://schemas.microsoft.com/office/drawing/2014/chart" uri="{C3380CC4-5D6E-409C-BE32-E72D297353CC}">
              <c16:uniqueId val="{00000001-304E-4CA1-84E5-1F4429ED46B7}"/>
            </c:ext>
          </c:extLst>
        </c:ser>
        <c:dLbls>
          <c:showLegendKey val="0"/>
          <c:showVal val="0"/>
          <c:showCatName val="0"/>
          <c:showSerName val="0"/>
          <c:showPercent val="0"/>
          <c:showBubbleSize val="0"/>
        </c:dLbls>
        <c:marker val="1"/>
        <c:smooth val="0"/>
        <c:axId val="427258480"/>
        <c:axId val="427257304"/>
      </c:lineChart>
      <c:dateAx>
        <c:axId val="427258480"/>
        <c:scaling>
          <c:orientation val="minMax"/>
        </c:scaling>
        <c:delete val="1"/>
        <c:axPos val="b"/>
        <c:numFmt formatCode="&quot;H&quot;yy" sourceLinked="1"/>
        <c:majorTickMark val="none"/>
        <c:minorTickMark val="none"/>
        <c:tickLblPos val="none"/>
        <c:crossAx val="427257304"/>
        <c:crosses val="autoZero"/>
        <c:auto val="1"/>
        <c:lblOffset val="100"/>
        <c:baseTimeUnit val="years"/>
      </c:dateAx>
      <c:valAx>
        <c:axId val="427257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7258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0</c:v>
                </c:pt>
                <c:pt idx="1">
                  <c:v>0</c:v>
                </c:pt>
                <c:pt idx="2">
                  <c:v>0</c:v>
                </c:pt>
                <c:pt idx="3">
                  <c:v>3.47</c:v>
                </c:pt>
                <c:pt idx="4">
                  <c:v>6.9</c:v>
                </c:pt>
              </c:numCache>
            </c:numRef>
          </c:val>
          <c:extLst>
            <c:ext xmlns:c16="http://schemas.microsoft.com/office/drawing/2014/chart" uri="{C3380CC4-5D6E-409C-BE32-E72D297353CC}">
              <c16:uniqueId val="{00000000-915C-44D7-A77E-E54038BF1EDC}"/>
            </c:ext>
          </c:extLst>
        </c:ser>
        <c:dLbls>
          <c:showLegendKey val="0"/>
          <c:showVal val="0"/>
          <c:showCatName val="0"/>
          <c:showSerName val="0"/>
          <c:showPercent val="0"/>
          <c:showBubbleSize val="0"/>
        </c:dLbls>
        <c:gapWidth val="150"/>
        <c:axId val="427259264"/>
        <c:axId val="427260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25.13</c:v>
                </c:pt>
                <c:pt idx="4">
                  <c:v>24.54</c:v>
                </c:pt>
              </c:numCache>
            </c:numRef>
          </c:val>
          <c:smooth val="0"/>
          <c:extLst>
            <c:ext xmlns:c16="http://schemas.microsoft.com/office/drawing/2014/chart" uri="{C3380CC4-5D6E-409C-BE32-E72D297353CC}">
              <c16:uniqueId val="{00000001-915C-44D7-A77E-E54038BF1EDC}"/>
            </c:ext>
          </c:extLst>
        </c:ser>
        <c:dLbls>
          <c:showLegendKey val="0"/>
          <c:showVal val="0"/>
          <c:showCatName val="0"/>
          <c:showSerName val="0"/>
          <c:showPercent val="0"/>
          <c:showBubbleSize val="0"/>
        </c:dLbls>
        <c:marker val="1"/>
        <c:smooth val="0"/>
        <c:axId val="427259264"/>
        <c:axId val="427260440"/>
      </c:lineChart>
      <c:dateAx>
        <c:axId val="427259264"/>
        <c:scaling>
          <c:orientation val="minMax"/>
        </c:scaling>
        <c:delete val="1"/>
        <c:axPos val="b"/>
        <c:numFmt formatCode="&quot;H&quot;yy" sourceLinked="1"/>
        <c:majorTickMark val="none"/>
        <c:minorTickMark val="none"/>
        <c:tickLblPos val="none"/>
        <c:crossAx val="427260440"/>
        <c:crosses val="autoZero"/>
        <c:auto val="1"/>
        <c:lblOffset val="100"/>
        <c:baseTimeUnit val="years"/>
      </c:dateAx>
      <c:valAx>
        <c:axId val="427260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725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97E2-4BF6-ACC0-900425CFE0E7}"/>
            </c:ext>
          </c:extLst>
        </c:ser>
        <c:dLbls>
          <c:showLegendKey val="0"/>
          <c:showVal val="0"/>
          <c:showCatName val="0"/>
          <c:showSerName val="0"/>
          <c:showPercent val="0"/>
          <c:showBubbleSize val="0"/>
        </c:dLbls>
        <c:gapWidth val="150"/>
        <c:axId val="427260832"/>
        <c:axId val="427264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6.4</c:v>
                </c:pt>
                <c:pt idx="4">
                  <c:v>7.66</c:v>
                </c:pt>
              </c:numCache>
            </c:numRef>
          </c:val>
          <c:smooth val="0"/>
          <c:extLst>
            <c:ext xmlns:c16="http://schemas.microsoft.com/office/drawing/2014/chart" uri="{C3380CC4-5D6E-409C-BE32-E72D297353CC}">
              <c16:uniqueId val="{00000001-97E2-4BF6-ACC0-900425CFE0E7}"/>
            </c:ext>
          </c:extLst>
        </c:ser>
        <c:dLbls>
          <c:showLegendKey val="0"/>
          <c:showVal val="0"/>
          <c:showCatName val="0"/>
          <c:showSerName val="0"/>
          <c:showPercent val="0"/>
          <c:showBubbleSize val="0"/>
        </c:dLbls>
        <c:marker val="1"/>
        <c:smooth val="0"/>
        <c:axId val="427260832"/>
        <c:axId val="427264360"/>
      </c:lineChart>
      <c:dateAx>
        <c:axId val="427260832"/>
        <c:scaling>
          <c:orientation val="minMax"/>
        </c:scaling>
        <c:delete val="1"/>
        <c:axPos val="b"/>
        <c:numFmt formatCode="&quot;H&quot;yy" sourceLinked="1"/>
        <c:majorTickMark val="none"/>
        <c:minorTickMark val="none"/>
        <c:tickLblPos val="none"/>
        <c:crossAx val="427264360"/>
        <c:crosses val="autoZero"/>
        <c:auto val="1"/>
        <c:lblOffset val="100"/>
        <c:baseTimeUnit val="years"/>
      </c:dateAx>
      <c:valAx>
        <c:axId val="427264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72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c:v>1.47</c:v>
                </c:pt>
                <c:pt idx="4" formatCode="#,##0.00;&quot;△&quot;#,##0.00">
                  <c:v>0</c:v>
                </c:pt>
              </c:numCache>
            </c:numRef>
          </c:val>
          <c:extLst>
            <c:ext xmlns:c16="http://schemas.microsoft.com/office/drawing/2014/chart" uri="{C3380CC4-5D6E-409C-BE32-E72D297353CC}">
              <c16:uniqueId val="{00000000-0DD8-4BA9-9B5D-C315031CCC79}"/>
            </c:ext>
          </c:extLst>
        </c:ser>
        <c:dLbls>
          <c:showLegendKey val="0"/>
          <c:showVal val="0"/>
          <c:showCatName val="0"/>
          <c:showSerName val="0"/>
          <c:showPercent val="0"/>
          <c:showBubbleSize val="0"/>
        </c:dLbls>
        <c:gapWidth val="150"/>
        <c:axId val="427263576"/>
        <c:axId val="427264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0.39</c:v>
                </c:pt>
                <c:pt idx="4">
                  <c:v>0.28000000000000003</c:v>
                </c:pt>
              </c:numCache>
            </c:numRef>
          </c:val>
          <c:smooth val="0"/>
          <c:extLst>
            <c:ext xmlns:c16="http://schemas.microsoft.com/office/drawing/2014/chart" uri="{C3380CC4-5D6E-409C-BE32-E72D297353CC}">
              <c16:uniqueId val="{00000001-0DD8-4BA9-9B5D-C315031CCC79}"/>
            </c:ext>
          </c:extLst>
        </c:ser>
        <c:dLbls>
          <c:showLegendKey val="0"/>
          <c:showVal val="0"/>
          <c:showCatName val="0"/>
          <c:showSerName val="0"/>
          <c:showPercent val="0"/>
          <c:showBubbleSize val="0"/>
        </c:dLbls>
        <c:marker val="1"/>
        <c:smooth val="0"/>
        <c:axId val="427263576"/>
        <c:axId val="427264752"/>
      </c:lineChart>
      <c:dateAx>
        <c:axId val="427263576"/>
        <c:scaling>
          <c:orientation val="minMax"/>
        </c:scaling>
        <c:delete val="1"/>
        <c:axPos val="b"/>
        <c:numFmt formatCode="&quot;H&quot;yy" sourceLinked="1"/>
        <c:majorTickMark val="none"/>
        <c:minorTickMark val="none"/>
        <c:tickLblPos val="none"/>
        <c:crossAx val="427264752"/>
        <c:crosses val="autoZero"/>
        <c:auto val="1"/>
        <c:lblOffset val="100"/>
        <c:baseTimeUnit val="years"/>
      </c:dateAx>
      <c:valAx>
        <c:axId val="427264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7263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0</c:v>
                </c:pt>
                <c:pt idx="1">
                  <c:v>0</c:v>
                </c:pt>
                <c:pt idx="2">
                  <c:v>0</c:v>
                </c:pt>
                <c:pt idx="3">
                  <c:v>65.92</c:v>
                </c:pt>
                <c:pt idx="4">
                  <c:v>68.52</c:v>
                </c:pt>
              </c:numCache>
            </c:numRef>
          </c:val>
          <c:extLst>
            <c:ext xmlns:c16="http://schemas.microsoft.com/office/drawing/2014/chart" uri="{C3380CC4-5D6E-409C-BE32-E72D297353CC}">
              <c16:uniqueId val="{00000000-A06B-4322-A21A-58F23771726F}"/>
            </c:ext>
          </c:extLst>
        </c:ser>
        <c:dLbls>
          <c:showLegendKey val="0"/>
          <c:showVal val="0"/>
          <c:showCatName val="0"/>
          <c:showSerName val="0"/>
          <c:showPercent val="0"/>
          <c:showBubbleSize val="0"/>
        </c:dLbls>
        <c:gapWidth val="150"/>
        <c:axId val="428199784"/>
        <c:axId val="428207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73.55</c:v>
                </c:pt>
                <c:pt idx="4">
                  <c:v>71.19</c:v>
                </c:pt>
              </c:numCache>
            </c:numRef>
          </c:val>
          <c:smooth val="0"/>
          <c:extLst>
            <c:ext xmlns:c16="http://schemas.microsoft.com/office/drawing/2014/chart" uri="{C3380CC4-5D6E-409C-BE32-E72D297353CC}">
              <c16:uniqueId val="{00000001-A06B-4322-A21A-58F23771726F}"/>
            </c:ext>
          </c:extLst>
        </c:ser>
        <c:dLbls>
          <c:showLegendKey val="0"/>
          <c:showVal val="0"/>
          <c:showCatName val="0"/>
          <c:showSerName val="0"/>
          <c:showPercent val="0"/>
          <c:showBubbleSize val="0"/>
        </c:dLbls>
        <c:marker val="1"/>
        <c:smooth val="0"/>
        <c:axId val="428199784"/>
        <c:axId val="428207232"/>
      </c:lineChart>
      <c:dateAx>
        <c:axId val="428199784"/>
        <c:scaling>
          <c:orientation val="minMax"/>
        </c:scaling>
        <c:delete val="1"/>
        <c:axPos val="b"/>
        <c:numFmt formatCode="&quot;H&quot;yy" sourceLinked="1"/>
        <c:majorTickMark val="none"/>
        <c:minorTickMark val="none"/>
        <c:tickLblPos val="none"/>
        <c:crossAx val="428207232"/>
        <c:crosses val="autoZero"/>
        <c:auto val="1"/>
        <c:lblOffset val="100"/>
        <c:baseTimeUnit val="years"/>
      </c:dateAx>
      <c:valAx>
        <c:axId val="428207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8199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724.37</c:v>
                </c:pt>
                <c:pt idx="4">
                  <c:v>771.16</c:v>
                </c:pt>
              </c:numCache>
            </c:numRef>
          </c:val>
          <c:extLst>
            <c:ext xmlns:c16="http://schemas.microsoft.com/office/drawing/2014/chart" uri="{C3380CC4-5D6E-409C-BE32-E72D297353CC}">
              <c16:uniqueId val="{00000000-BBE0-47E7-9558-FB35B356F3EA}"/>
            </c:ext>
          </c:extLst>
        </c:ser>
        <c:dLbls>
          <c:showLegendKey val="0"/>
          <c:showVal val="0"/>
          <c:showCatName val="0"/>
          <c:showSerName val="0"/>
          <c:showPercent val="0"/>
          <c:showBubbleSize val="0"/>
        </c:dLbls>
        <c:gapWidth val="150"/>
        <c:axId val="428205272"/>
        <c:axId val="428200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514.27</c:v>
                </c:pt>
                <c:pt idx="4">
                  <c:v>517.34</c:v>
                </c:pt>
              </c:numCache>
            </c:numRef>
          </c:val>
          <c:smooth val="0"/>
          <c:extLst>
            <c:ext xmlns:c16="http://schemas.microsoft.com/office/drawing/2014/chart" uri="{C3380CC4-5D6E-409C-BE32-E72D297353CC}">
              <c16:uniqueId val="{00000001-BBE0-47E7-9558-FB35B356F3EA}"/>
            </c:ext>
          </c:extLst>
        </c:ser>
        <c:dLbls>
          <c:showLegendKey val="0"/>
          <c:showVal val="0"/>
          <c:showCatName val="0"/>
          <c:showSerName val="0"/>
          <c:showPercent val="0"/>
          <c:showBubbleSize val="0"/>
        </c:dLbls>
        <c:marker val="1"/>
        <c:smooth val="0"/>
        <c:axId val="428205272"/>
        <c:axId val="428200176"/>
      </c:lineChart>
      <c:dateAx>
        <c:axId val="428205272"/>
        <c:scaling>
          <c:orientation val="minMax"/>
        </c:scaling>
        <c:delete val="1"/>
        <c:axPos val="b"/>
        <c:numFmt formatCode="&quot;H&quot;yy" sourceLinked="1"/>
        <c:majorTickMark val="none"/>
        <c:minorTickMark val="none"/>
        <c:tickLblPos val="none"/>
        <c:crossAx val="428200176"/>
        <c:crosses val="autoZero"/>
        <c:auto val="1"/>
        <c:lblOffset val="100"/>
        <c:baseTimeUnit val="years"/>
      </c:dateAx>
      <c:valAx>
        <c:axId val="428200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8205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0</c:v>
                </c:pt>
                <c:pt idx="1">
                  <c:v>0</c:v>
                </c:pt>
                <c:pt idx="2">
                  <c:v>0</c:v>
                </c:pt>
                <c:pt idx="3">
                  <c:v>99.37</c:v>
                </c:pt>
                <c:pt idx="4">
                  <c:v>103.23</c:v>
                </c:pt>
              </c:numCache>
            </c:numRef>
          </c:val>
          <c:extLst>
            <c:ext xmlns:c16="http://schemas.microsoft.com/office/drawing/2014/chart" uri="{C3380CC4-5D6E-409C-BE32-E72D297353CC}">
              <c16:uniqueId val="{00000000-A0AA-42C2-98C9-723C81888265}"/>
            </c:ext>
          </c:extLst>
        </c:ser>
        <c:dLbls>
          <c:showLegendKey val="0"/>
          <c:showVal val="0"/>
          <c:showCatName val="0"/>
          <c:showSerName val="0"/>
          <c:showPercent val="0"/>
          <c:showBubbleSize val="0"/>
        </c:dLbls>
        <c:gapWidth val="150"/>
        <c:axId val="428205664"/>
        <c:axId val="428200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100.34</c:v>
                </c:pt>
                <c:pt idx="4">
                  <c:v>99.89</c:v>
                </c:pt>
              </c:numCache>
            </c:numRef>
          </c:val>
          <c:smooth val="0"/>
          <c:extLst>
            <c:ext xmlns:c16="http://schemas.microsoft.com/office/drawing/2014/chart" uri="{C3380CC4-5D6E-409C-BE32-E72D297353CC}">
              <c16:uniqueId val="{00000001-A0AA-42C2-98C9-723C81888265}"/>
            </c:ext>
          </c:extLst>
        </c:ser>
        <c:dLbls>
          <c:showLegendKey val="0"/>
          <c:showVal val="0"/>
          <c:showCatName val="0"/>
          <c:showSerName val="0"/>
          <c:showPercent val="0"/>
          <c:showBubbleSize val="0"/>
        </c:dLbls>
        <c:marker val="1"/>
        <c:smooth val="0"/>
        <c:axId val="428205664"/>
        <c:axId val="428200960"/>
      </c:lineChart>
      <c:dateAx>
        <c:axId val="428205664"/>
        <c:scaling>
          <c:orientation val="minMax"/>
        </c:scaling>
        <c:delete val="1"/>
        <c:axPos val="b"/>
        <c:numFmt formatCode="&quot;H&quot;yy" sourceLinked="1"/>
        <c:majorTickMark val="none"/>
        <c:minorTickMark val="none"/>
        <c:tickLblPos val="none"/>
        <c:crossAx val="428200960"/>
        <c:crosses val="autoZero"/>
        <c:auto val="1"/>
        <c:lblOffset val="100"/>
        <c:baseTimeUnit val="years"/>
      </c:dateAx>
      <c:valAx>
        <c:axId val="428200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8205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0</c:v>
                </c:pt>
                <c:pt idx="1">
                  <c:v>0</c:v>
                </c:pt>
                <c:pt idx="2">
                  <c:v>0</c:v>
                </c:pt>
                <c:pt idx="3">
                  <c:v>143.11000000000001</c:v>
                </c:pt>
                <c:pt idx="4">
                  <c:v>137.57</c:v>
                </c:pt>
              </c:numCache>
            </c:numRef>
          </c:val>
          <c:extLst>
            <c:ext xmlns:c16="http://schemas.microsoft.com/office/drawing/2014/chart" uri="{C3380CC4-5D6E-409C-BE32-E72D297353CC}">
              <c16:uniqueId val="{00000000-C26C-4C8E-822F-F7A78812CDB5}"/>
            </c:ext>
          </c:extLst>
        </c:ser>
        <c:dLbls>
          <c:showLegendKey val="0"/>
          <c:showVal val="0"/>
          <c:showCatName val="0"/>
          <c:showSerName val="0"/>
          <c:showPercent val="0"/>
          <c:showBubbleSize val="0"/>
        </c:dLbls>
        <c:gapWidth val="150"/>
        <c:axId val="428206056"/>
        <c:axId val="428202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113.49</c:v>
                </c:pt>
                <c:pt idx="4">
                  <c:v>112.4</c:v>
                </c:pt>
              </c:numCache>
            </c:numRef>
          </c:val>
          <c:smooth val="0"/>
          <c:extLst>
            <c:ext xmlns:c16="http://schemas.microsoft.com/office/drawing/2014/chart" uri="{C3380CC4-5D6E-409C-BE32-E72D297353CC}">
              <c16:uniqueId val="{00000001-C26C-4C8E-822F-F7A78812CDB5}"/>
            </c:ext>
          </c:extLst>
        </c:ser>
        <c:dLbls>
          <c:showLegendKey val="0"/>
          <c:showVal val="0"/>
          <c:showCatName val="0"/>
          <c:showSerName val="0"/>
          <c:showPercent val="0"/>
          <c:showBubbleSize val="0"/>
        </c:dLbls>
        <c:marker val="1"/>
        <c:smooth val="0"/>
        <c:axId val="428206056"/>
        <c:axId val="428202136"/>
      </c:lineChart>
      <c:dateAx>
        <c:axId val="428206056"/>
        <c:scaling>
          <c:orientation val="minMax"/>
        </c:scaling>
        <c:delete val="1"/>
        <c:axPos val="b"/>
        <c:numFmt formatCode="&quot;H&quot;yy" sourceLinked="1"/>
        <c:majorTickMark val="none"/>
        <c:minorTickMark val="none"/>
        <c:tickLblPos val="none"/>
        <c:crossAx val="428202136"/>
        <c:crosses val="autoZero"/>
        <c:auto val="1"/>
        <c:lblOffset val="100"/>
        <c:baseTimeUnit val="years"/>
      </c:dateAx>
      <c:valAx>
        <c:axId val="428202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8206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千葉県　市川市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Aa</v>
      </c>
      <c r="X8" s="72"/>
      <c r="Y8" s="72"/>
      <c r="Z8" s="72"/>
      <c r="AA8" s="72"/>
      <c r="AB8" s="72"/>
      <c r="AC8" s="72"/>
      <c r="AD8" s="73" t="str">
        <f>データ!$M$6</f>
        <v>非設置</v>
      </c>
      <c r="AE8" s="73"/>
      <c r="AF8" s="73"/>
      <c r="AG8" s="73"/>
      <c r="AH8" s="73"/>
      <c r="AI8" s="73"/>
      <c r="AJ8" s="73"/>
      <c r="AK8" s="3"/>
      <c r="AL8" s="69">
        <f>データ!S6</f>
        <v>490192</v>
      </c>
      <c r="AM8" s="69"/>
      <c r="AN8" s="69"/>
      <c r="AO8" s="69"/>
      <c r="AP8" s="69"/>
      <c r="AQ8" s="69"/>
      <c r="AR8" s="69"/>
      <c r="AS8" s="69"/>
      <c r="AT8" s="68">
        <f>データ!T6</f>
        <v>57.45</v>
      </c>
      <c r="AU8" s="68"/>
      <c r="AV8" s="68"/>
      <c r="AW8" s="68"/>
      <c r="AX8" s="68"/>
      <c r="AY8" s="68"/>
      <c r="AZ8" s="68"/>
      <c r="BA8" s="68"/>
      <c r="BB8" s="68">
        <f>データ!U6</f>
        <v>8532.5</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62.21</v>
      </c>
      <c r="J10" s="68"/>
      <c r="K10" s="68"/>
      <c r="L10" s="68"/>
      <c r="M10" s="68"/>
      <c r="N10" s="68"/>
      <c r="O10" s="68"/>
      <c r="P10" s="68">
        <f>データ!P6</f>
        <v>75.27</v>
      </c>
      <c r="Q10" s="68"/>
      <c r="R10" s="68"/>
      <c r="S10" s="68"/>
      <c r="T10" s="68"/>
      <c r="U10" s="68"/>
      <c r="V10" s="68"/>
      <c r="W10" s="68">
        <f>データ!Q6</f>
        <v>84.53</v>
      </c>
      <c r="X10" s="68"/>
      <c r="Y10" s="68"/>
      <c r="Z10" s="68"/>
      <c r="AA10" s="68"/>
      <c r="AB10" s="68"/>
      <c r="AC10" s="68"/>
      <c r="AD10" s="69">
        <f>データ!R6</f>
        <v>2563</v>
      </c>
      <c r="AE10" s="69"/>
      <c r="AF10" s="69"/>
      <c r="AG10" s="69"/>
      <c r="AH10" s="69"/>
      <c r="AI10" s="69"/>
      <c r="AJ10" s="69"/>
      <c r="AK10" s="2"/>
      <c r="AL10" s="69">
        <f>データ!V6</f>
        <v>370200</v>
      </c>
      <c r="AM10" s="69"/>
      <c r="AN10" s="69"/>
      <c r="AO10" s="69"/>
      <c r="AP10" s="69"/>
      <c r="AQ10" s="69"/>
      <c r="AR10" s="69"/>
      <c r="AS10" s="69"/>
      <c r="AT10" s="68">
        <f>データ!W6</f>
        <v>23.45</v>
      </c>
      <c r="AU10" s="68"/>
      <c r="AV10" s="68"/>
      <c r="AW10" s="68"/>
      <c r="AX10" s="68"/>
      <c r="AY10" s="68"/>
      <c r="AZ10" s="68"/>
      <c r="BA10" s="68"/>
      <c r="BB10" s="68">
        <f>データ!X6</f>
        <v>15786.78</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115</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113</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114</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【108.07】</v>
      </c>
      <c r="F85" s="26" t="str">
        <f>データ!AT6</f>
        <v>【3.09】</v>
      </c>
      <c r="G85" s="26" t="str">
        <f>データ!BE6</f>
        <v>【69.54】</v>
      </c>
      <c r="H85" s="26" t="str">
        <f>データ!BP6</f>
        <v>【682.51】</v>
      </c>
      <c r="I85" s="26" t="str">
        <f>データ!CA6</f>
        <v>【100.34】</v>
      </c>
      <c r="J85" s="26" t="str">
        <f>データ!CL6</f>
        <v>【136.15】</v>
      </c>
      <c r="K85" s="26" t="str">
        <f>データ!CW6</f>
        <v>【59.64】</v>
      </c>
      <c r="L85" s="26" t="str">
        <f>データ!DH6</f>
        <v>【95.35】</v>
      </c>
      <c r="M85" s="26" t="str">
        <f>データ!DS6</f>
        <v>【38.57】</v>
      </c>
      <c r="N85" s="26" t="str">
        <f>データ!ED6</f>
        <v>【5.90】</v>
      </c>
      <c r="O85" s="26" t="str">
        <f>データ!EO6</f>
        <v>【0.22】</v>
      </c>
    </row>
  </sheetData>
  <sheetProtection algorithmName="SHA-512" hashValue="hQpu9R2OCxHO2u01WgQMEMdZq7NQCaABOd5kcm6GD/6qKslGvCdwIP2xesyYo1IgKM2CpJ9JE0Gi0ovo0OIP9g==" saltValue="AJBhmMpgtNEQJdwpknFzl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54</v>
      </c>
      <c r="B4" s="30"/>
      <c r="C4" s="30"/>
      <c r="D4" s="30"/>
      <c r="E4" s="30"/>
      <c r="F4" s="30"/>
      <c r="G4" s="30"/>
      <c r="H4" s="80"/>
      <c r="I4" s="81"/>
      <c r="J4" s="81"/>
      <c r="K4" s="81"/>
      <c r="L4" s="81"/>
      <c r="M4" s="81"/>
      <c r="N4" s="81"/>
      <c r="O4" s="81"/>
      <c r="P4" s="81"/>
      <c r="Q4" s="81"/>
      <c r="R4" s="81"/>
      <c r="S4" s="81"/>
      <c r="T4" s="81"/>
      <c r="U4" s="81"/>
      <c r="V4" s="81"/>
      <c r="W4" s="81"/>
      <c r="X4" s="82"/>
      <c r="Y4" s="76" t="s">
        <v>55</v>
      </c>
      <c r="Z4" s="76"/>
      <c r="AA4" s="76"/>
      <c r="AB4" s="76"/>
      <c r="AC4" s="76"/>
      <c r="AD4" s="76"/>
      <c r="AE4" s="76"/>
      <c r="AF4" s="76"/>
      <c r="AG4" s="76"/>
      <c r="AH4" s="76"/>
      <c r="AI4" s="76"/>
      <c r="AJ4" s="76" t="s">
        <v>56</v>
      </c>
      <c r="AK4" s="76"/>
      <c r="AL4" s="76"/>
      <c r="AM4" s="76"/>
      <c r="AN4" s="76"/>
      <c r="AO4" s="76"/>
      <c r="AP4" s="76"/>
      <c r="AQ4" s="76"/>
      <c r="AR4" s="76"/>
      <c r="AS4" s="76"/>
      <c r="AT4" s="76"/>
      <c r="AU4" s="76" t="s">
        <v>57</v>
      </c>
      <c r="AV4" s="76"/>
      <c r="AW4" s="76"/>
      <c r="AX4" s="76"/>
      <c r="AY4" s="76"/>
      <c r="AZ4" s="76"/>
      <c r="BA4" s="76"/>
      <c r="BB4" s="76"/>
      <c r="BC4" s="76"/>
      <c r="BD4" s="76"/>
      <c r="BE4" s="76"/>
      <c r="BF4" s="76" t="s">
        <v>58</v>
      </c>
      <c r="BG4" s="76"/>
      <c r="BH4" s="76"/>
      <c r="BI4" s="76"/>
      <c r="BJ4" s="76"/>
      <c r="BK4" s="76"/>
      <c r="BL4" s="76"/>
      <c r="BM4" s="76"/>
      <c r="BN4" s="76"/>
      <c r="BO4" s="76"/>
      <c r="BP4" s="76"/>
      <c r="BQ4" s="76" t="s">
        <v>59</v>
      </c>
      <c r="BR4" s="76"/>
      <c r="BS4" s="76"/>
      <c r="BT4" s="76"/>
      <c r="BU4" s="76"/>
      <c r="BV4" s="76"/>
      <c r="BW4" s="76"/>
      <c r="BX4" s="76"/>
      <c r="BY4" s="76"/>
      <c r="BZ4" s="76"/>
      <c r="CA4" s="76"/>
      <c r="CB4" s="76" t="s">
        <v>60</v>
      </c>
      <c r="CC4" s="76"/>
      <c r="CD4" s="76"/>
      <c r="CE4" s="76"/>
      <c r="CF4" s="76"/>
      <c r="CG4" s="76"/>
      <c r="CH4" s="76"/>
      <c r="CI4" s="76"/>
      <c r="CJ4" s="76"/>
      <c r="CK4" s="76"/>
      <c r="CL4" s="76"/>
      <c r="CM4" s="76" t="s">
        <v>61</v>
      </c>
      <c r="CN4" s="76"/>
      <c r="CO4" s="76"/>
      <c r="CP4" s="76"/>
      <c r="CQ4" s="76"/>
      <c r="CR4" s="76"/>
      <c r="CS4" s="76"/>
      <c r="CT4" s="76"/>
      <c r="CU4" s="76"/>
      <c r="CV4" s="76"/>
      <c r="CW4" s="76"/>
      <c r="CX4" s="76" t="s">
        <v>62</v>
      </c>
      <c r="CY4" s="76"/>
      <c r="CZ4" s="76"/>
      <c r="DA4" s="76"/>
      <c r="DB4" s="76"/>
      <c r="DC4" s="76"/>
      <c r="DD4" s="76"/>
      <c r="DE4" s="76"/>
      <c r="DF4" s="76"/>
      <c r="DG4" s="76"/>
      <c r="DH4" s="76"/>
      <c r="DI4" s="76" t="s">
        <v>63</v>
      </c>
      <c r="DJ4" s="76"/>
      <c r="DK4" s="76"/>
      <c r="DL4" s="76"/>
      <c r="DM4" s="76"/>
      <c r="DN4" s="76"/>
      <c r="DO4" s="76"/>
      <c r="DP4" s="76"/>
      <c r="DQ4" s="76"/>
      <c r="DR4" s="76"/>
      <c r="DS4" s="76"/>
      <c r="DT4" s="76" t="s">
        <v>64</v>
      </c>
      <c r="DU4" s="76"/>
      <c r="DV4" s="76"/>
      <c r="DW4" s="76"/>
      <c r="DX4" s="76"/>
      <c r="DY4" s="76"/>
      <c r="DZ4" s="76"/>
      <c r="EA4" s="76"/>
      <c r="EB4" s="76"/>
      <c r="EC4" s="76"/>
      <c r="ED4" s="76"/>
      <c r="EE4" s="76" t="s">
        <v>65</v>
      </c>
      <c r="EF4" s="76"/>
      <c r="EG4" s="76"/>
      <c r="EH4" s="76"/>
      <c r="EI4" s="76"/>
      <c r="EJ4" s="76"/>
      <c r="EK4" s="76"/>
      <c r="EL4" s="76"/>
      <c r="EM4" s="76"/>
      <c r="EN4" s="76"/>
      <c r="EO4" s="76"/>
    </row>
    <row r="5" spans="1:148" x14ac:dyDescent="0.15">
      <c r="A5" s="28" t="s">
        <v>66</v>
      </c>
      <c r="B5" s="31"/>
      <c r="C5" s="31"/>
      <c r="D5" s="31"/>
      <c r="E5" s="31"/>
      <c r="F5" s="31"/>
      <c r="G5" s="31"/>
      <c r="H5" s="32" t="s">
        <v>67</v>
      </c>
      <c r="I5" s="32" t="s">
        <v>68</v>
      </c>
      <c r="J5" s="32" t="s">
        <v>69</v>
      </c>
      <c r="K5" s="32" t="s">
        <v>70</v>
      </c>
      <c r="L5" s="32" t="s">
        <v>71</v>
      </c>
      <c r="M5" s="32" t="s">
        <v>5</v>
      </c>
      <c r="N5" s="32" t="s">
        <v>72</v>
      </c>
      <c r="O5" s="32" t="s">
        <v>73</v>
      </c>
      <c r="P5" s="32" t="s">
        <v>74</v>
      </c>
      <c r="Q5" s="32" t="s">
        <v>75</v>
      </c>
      <c r="R5" s="32" t="s">
        <v>76</v>
      </c>
      <c r="S5" s="32" t="s">
        <v>77</v>
      </c>
      <c r="T5" s="32" t="s">
        <v>78</v>
      </c>
      <c r="U5" s="32" t="s">
        <v>79</v>
      </c>
      <c r="V5" s="32" t="s">
        <v>80</v>
      </c>
      <c r="W5" s="32" t="s">
        <v>81</v>
      </c>
      <c r="X5" s="32" t="s">
        <v>82</v>
      </c>
      <c r="Y5" s="32" t="s">
        <v>83</v>
      </c>
      <c r="Z5" s="32" t="s">
        <v>84</v>
      </c>
      <c r="AA5" s="32" t="s">
        <v>85</v>
      </c>
      <c r="AB5" s="32" t="s">
        <v>86</v>
      </c>
      <c r="AC5" s="32" t="s">
        <v>87</v>
      </c>
      <c r="AD5" s="32" t="s">
        <v>88</v>
      </c>
      <c r="AE5" s="32" t="s">
        <v>89</v>
      </c>
      <c r="AF5" s="32" t="s">
        <v>90</v>
      </c>
      <c r="AG5" s="32" t="s">
        <v>91</v>
      </c>
      <c r="AH5" s="32" t="s">
        <v>92</v>
      </c>
      <c r="AI5" s="32" t="s">
        <v>31</v>
      </c>
      <c r="AJ5" s="32" t="s">
        <v>83</v>
      </c>
      <c r="AK5" s="32" t="s">
        <v>84</v>
      </c>
      <c r="AL5" s="32" t="s">
        <v>85</v>
      </c>
      <c r="AM5" s="32" t="s">
        <v>86</v>
      </c>
      <c r="AN5" s="32" t="s">
        <v>87</v>
      </c>
      <c r="AO5" s="32" t="s">
        <v>88</v>
      </c>
      <c r="AP5" s="32" t="s">
        <v>89</v>
      </c>
      <c r="AQ5" s="32" t="s">
        <v>90</v>
      </c>
      <c r="AR5" s="32" t="s">
        <v>91</v>
      </c>
      <c r="AS5" s="32" t="s">
        <v>92</v>
      </c>
      <c r="AT5" s="32" t="s">
        <v>93</v>
      </c>
      <c r="AU5" s="32" t="s">
        <v>83</v>
      </c>
      <c r="AV5" s="32" t="s">
        <v>84</v>
      </c>
      <c r="AW5" s="32" t="s">
        <v>85</v>
      </c>
      <c r="AX5" s="32" t="s">
        <v>86</v>
      </c>
      <c r="AY5" s="32" t="s">
        <v>87</v>
      </c>
      <c r="AZ5" s="32" t="s">
        <v>88</v>
      </c>
      <c r="BA5" s="32" t="s">
        <v>89</v>
      </c>
      <c r="BB5" s="32" t="s">
        <v>90</v>
      </c>
      <c r="BC5" s="32" t="s">
        <v>91</v>
      </c>
      <c r="BD5" s="32" t="s">
        <v>92</v>
      </c>
      <c r="BE5" s="32" t="s">
        <v>93</v>
      </c>
      <c r="BF5" s="32" t="s">
        <v>83</v>
      </c>
      <c r="BG5" s="32" t="s">
        <v>84</v>
      </c>
      <c r="BH5" s="32" t="s">
        <v>85</v>
      </c>
      <c r="BI5" s="32" t="s">
        <v>86</v>
      </c>
      <c r="BJ5" s="32" t="s">
        <v>87</v>
      </c>
      <c r="BK5" s="32" t="s">
        <v>88</v>
      </c>
      <c r="BL5" s="32" t="s">
        <v>89</v>
      </c>
      <c r="BM5" s="32" t="s">
        <v>90</v>
      </c>
      <c r="BN5" s="32" t="s">
        <v>91</v>
      </c>
      <c r="BO5" s="32" t="s">
        <v>92</v>
      </c>
      <c r="BP5" s="32" t="s">
        <v>93</v>
      </c>
      <c r="BQ5" s="32" t="s">
        <v>83</v>
      </c>
      <c r="BR5" s="32" t="s">
        <v>84</v>
      </c>
      <c r="BS5" s="32" t="s">
        <v>85</v>
      </c>
      <c r="BT5" s="32" t="s">
        <v>86</v>
      </c>
      <c r="BU5" s="32" t="s">
        <v>87</v>
      </c>
      <c r="BV5" s="32" t="s">
        <v>88</v>
      </c>
      <c r="BW5" s="32" t="s">
        <v>89</v>
      </c>
      <c r="BX5" s="32" t="s">
        <v>90</v>
      </c>
      <c r="BY5" s="32" t="s">
        <v>91</v>
      </c>
      <c r="BZ5" s="32" t="s">
        <v>92</v>
      </c>
      <c r="CA5" s="32" t="s">
        <v>93</v>
      </c>
      <c r="CB5" s="32" t="s">
        <v>83</v>
      </c>
      <c r="CC5" s="32" t="s">
        <v>84</v>
      </c>
      <c r="CD5" s="32" t="s">
        <v>85</v>
      </c>
      <c r="CE5" s="32" t="s">
        <v>86</v>
      </c>
      <c r="CF5" s="32" t="s">
        <v>87</v>
      </c>
      <c r="CG5" s="32" t="s">
        <v>88</v>
      </c>
      <c r="CH5" s="32" t="s">
        <v>89</v>
      </c>
      <c r="CI5" s="32" t="s">
        <v>90</v>
      </c>
      <c r="CJ5" s="32" t="s">
        <v>91</v>
      </c>
      <c r="CK5" s="32" t="s">
        <v>92</v>
      </c>
      <c r="CL5" s="32" t="s">
        <v>93</v>
      </c>
      <c r="CM5" s="32" t="s">
        <v>83</v>
      </c>
      <c r="CN5" s="32" t="s">
        <v>84</v>
      </c>
      <c r="CO5" s="32" t="s">
        <v>85</v>
      </c>
      <c r="CP5" s="32" t="s">
        <v>86</v>
      </c>
      <c r="CQ5" s="32" t="s">
        <v>87</v>
      </c>
      <c r="CR5" s="32" t="s">
        <v>88</v>
      </c>
      <c r="CS5" s="32" t="s">
        <v>89</v>
      </c>
      <c r="CT5" s="32" t="s">
        <v>90</v>
      </c>
      <c r="CU5" s="32" t="s">
        <v>91</v>
      </c>
      <c r="CV5" s="32" t="s">
        <v>92</v>
      </c>
      <c r="CW5" s="32" t="s">
        <v>93</v>
      </c>
      <c r="CX5" s="32" t="s">
        <v>83</v>
      </c>
      <c r="CY5" s="32" t="s">
        <v>84</v>
      </c>
      <c r="CZ5" s="32" t="s">
        <v>85</v>
      </c>
      <c r="DA5" s="32" t="s">
        <v>86</v>
      </c>
      <c r="DB5" s="32" t="s">
        <v>87</v>
      </c>
      <c r="DC5" s="32" t="s">
        <v>88</v>
      </c>
      <c r="DD5" s="32" t="s">
        <v>89</v>
      </c>
      <c r="DE5" s="32" t="s">
        <v>90</v>
      </c>
      <c r="DF5" s="32" t="s">
        <v>91</v>
      </c>
      <c r="DG5" s="32" t="s">
        <v>92</v>
      </c>
      <c r="DH5" s="32" t="s">
        <v>93</v>
      </c>
      <c r="DI5" s="32" t="s">
        <v>83</v>
      </c>
      <c r="DJ5" s="32" t="s">
        <v>84</v>
      </c>
      <c r="DK5" s="32" t="s">
        <v>85</v>
      </c>
      <c r="DL5" s="32" t="s">
        <v>86</v>
      </c>
      <c r="DM5" s="32" t="s">
        <v>87</v>
      </c>
      <c r="DN5" s="32" t="s">
        <v>88</v>
      </c>
      <c r="DO5" s="32" t="s">
        <v>89</v>
      </c>
      <c r="DP5" s="32" t="s">
        <v>90</v>
      </c>
      <c r="DQ5" s="32" t="s">
        <v>91</v>
      </c>
      <c r="DR5" s="32" t="s">
        <v>92</v>
      </c>
      <c r="DS5" s="32" t="s">
        <v>93</v>
      </c>
      <c r="DT5" s="32" t="s">
        <v>83</v>
      </c>
      <c r="DU5" s="32" t="s">
        <v>84</v>
      </c>
      <c r="DV5" s="32" t="s">
        <v>85</v>
      </c>
      <c r="DW5" s="32" t="s">
        <v>86</v>
      </c>
      <c r="DX5" s="32" t="s">
        <v>87</v>
      </c>
      <c r="DY5" s="32" t="s">
        <v>88</v>
      </c>
      <c r="DZ5" s="32" t="s">
        <v>89</v>
      </c>
      <c r="EA5" s="32" t="s">
        <v>90</v>
      </c>
      <c r="EB5" s="32" t="s">
        <v>91</v>
      </c>
      <c r="EC5" s="32" t="s">
        <v>92</v>
      </c>
      <c r="ED5" s="32" t="s">
        <v>93</v>
      </c>
      <c r="EE5" s="32" t="s">
        <v>83</v>
      </c>
      <c r="EF5" s="32" t="s">
        <v>84</v>
      </c>
      <c r="EG5" s="32" t="s">
        <v>85</v>
      </c>
      <c r="EH5" s="32" t="s">
        <v>86</v>
      </c>
      <c r="EI5" s="32" t="s">
        <v>87</v>
      </c>
      <c r="EJ5" s="32" t="s">
        <v>88</v>
      </c>
      <c r="EK5" s="32" t="s">
        <v>89</v>
      </c>
      <c r="EL5" s="32" t="s">
        <v>90</v>
      </c>
      <c r="EM5" s="32" t="s">
        <v>91</v>
      </c>
      <c r="EN5" s="32" t="s">
        <v>92</v>
      </c>
      <c r="EO5" s="32" t="s">
        <v>93</v>
      </c>
    </row>
    <row r="6" spans="1:148" s="36" customFormat="1" x14ac:dyDescent="0.15">
      <c r="A6" s="28" t="s">
        <v>94</v>
      </c>
      <c r="B6" s="33">
        <f>B7</f>
        <v>2019</v>
      </c>
      <c r="C6" s="33">
        <f t="shared" ref="C6:X6" si="3">C7</f>
        <v>122033</v>
      </c>
      <c r="D6" s="33">
        <f t="shared" si="3"/>
        <v>46</v>
      </c>
      <c r="E6" s="33">
        <f t="shared" si="3"/>
        <v>17</v>
      </c>
      <c r="F6" s="33">
        <f t="shared" si="3"/>
        <v>1</v>
      </c>
      <c r="G6" s="33">
        <f t="shared" si="3"/>
        <v>0</v>
      </c>
      <c r="H6" s="33" t="str">
        <f t="shared" si="3"/>
        <v>千葉県　市川市</v>
      </c>
      <c r="I6" s="33" t="str">
        <f t="shared" si="3"/>
        <v>法適用</v>
      </c>
      <c r="J6" s="33" t="str">
        <f t="shared" si="3"/>
        <v>下水道事業</v>
      </c>
      <c r="K6" s="33" t="str">
        <f t="shared" si="3"/>
        <v>公共下水道</v>
      </c>
      <c r="L6" s="33" t="str">
        <f t="shared" si="3"/>
        <v>Aa</v>
      </c>
      <c r="M6" s="33" t="str">
        <f t="shared" si="3"/>
        <v>非設置</v>
      </c>
      <c r="N6" s="34" t="str">
        <f t="shared" si="3"/>
        <v>-</v>
      </c>
      <c r="O6" s="34">
        <f t="shared" si="3"/>
        <v>62.21</v>
      </c>
      <c r="P6" s="34">
        <f t="shared" si="3"/>
        <v>75.27</v>
      </c>
      <c r="Q6" s="34">
        <f t="shared" si="3"/>
        <v>84.53</v>
      </c>
      <c r="R6" s="34">
        <f t="shared" si="3"/>
        <v>2563</v>
      </c>
      <c r="S6" s="34">
        <f t="shared" si="3"/>
        <v>490192</v>
      </c>
      <c r="T6" s="34">
        <f t="shared" si="3"/>
        <v>57.45</v>
      </c>
      <c r="U6" s="34">
        <f t="shared" si="3"/>
        <v>8532.5</v>
      </c>
      <c r="V6" s="34">
        <f t="shared" si="3"/>
        <v>370200</v>
      </c>
      <c r="W6" s="34">
        <f t="shared" si="3"/>
        <v>23.45</v>
      </c>
      <c r="X6" s="34">
        <f t="shared" si="3"/>
        <v>15786.78</v>
      </c>
      <c r="Y6" s="35" t="str">
        <f>IF(Y7="",NA(),Y7)</f>
        <v>-</v>
      </c>
      <c r="Z6" s="35" t="str">
        <f t="shared" ref="Z6:AH6" si="4">IF(Z7="",NA(),Z7)</f>
        <v>-</v>
      </c>
      <c r="AA6" s="35" t="str">
        <f t="shared" si="4"/>
        <v>-</v>
      </c>
      <c r="AB6" s="35">
        <f t="shared" si="4"/>
        <v>100.03</v>
      </c>
      <c r="AC6" s="35">
        <f t="shared" si="4"/>
        <v>102.97</v>
      </c>
      <c r="AD6" s="35" t="str">
        <f t="shared" si="4"/>
        <v>-</v>
      </c>
      <c r="AE6" s="35" t="str">
        <f t="shared" si="4"/>
        <v>-</v>
      </c>
      <c r="AF6" s="35" t="str">
        <f t="shared" si="4"/>
        <v>-</v>
      </c>
      <c r="AG6" s="35">
        <f t="shared" si="4"/>
        <v>108.87</v>
      </c>
      <c r="AH6" s="35">
        <f t="shared" si="4"/>
        <v>109</v>
      </c>
      <c r="AI6" s="34" t="str">
        <f>IF(AI7="","",IF(AI7="-","【-】","【"&amp;SUBSTITUTE(TEXT(AI7,"#,##0.00"),"-","△")&amp;"】"))</f>
        <v>【108.07】</v>
      </c>
      <c r="AJ6" s="35" t="str">
        <f>IF(AJ7="",NA(),AJ7)</f>
        <v>-</v>
      </c>
      <c r="AK6" s="35" t="str">
        <f t="shared" ref="AK6:AS6" si="5">IF(AK7="",NA(),AK7)</f>
        <v>-</v>
      </c>
      <c r="AL6" s="35" t="str">
        <f t="shared" si="5"/>
        <v>-</v>
      </c>
      <c r="AM6" s="35">
        <f t="shared" si="5"/>
        <v>1.47</v>
      </c>
      <c r="AN6" s="34">
        <f t="shared" si="5"/>
        <v>0</v>
      </c>
      <c r="AO6" s="35" t="str">
        <f t="shared" si="5"/>
        <v>-</v>
      </c>
      <c r="AP6" s="35" t="str">
        <f t="shared" si="5"/>
        <v>-</v>
      </c>
      <c r="AQ6" s="35" t="str">
        <f t="shared" si="5"/>
        <v>-</v>
      </c>
      <c r="AR6" s="35">
        <f t="shared" si="5"/>
        <v>0.39</v>
      </c>
      <c r="AS6" s="35">
        <f t="shared" si="5"/>
        <v>0.28000000000000003</v>
      </c>
      <c r="AT6" s="34" t="str">
        <f>IF(AT7="","",IF(AT7="-","【-】","【"&amp;SUBSTITUTE(TEXT(AT7,"#,##0.00"),"-","△")&amp;"】"))</f>
        <v>【3.09】</v>
      </c>
      <c r="AU6" s="35" t="str">
        <f>IF(AU7="",NA(),AU7)</f>
        <v>-</v>
      </c>
      <c r="AV6" s="35" t="str">
        <f t="shared" ref="AV6:BD6" si="6">IF(AV7="",NA(),AV7)</f>
        <v>-</v>
      </c>
      <c r="AW6" s="35" t="str">
        <f t="shared" si="6"/>
        <v>-</v>
      </c>
      <c r="AX6" s="35">
        <f t="shared" si="6"/>
        <v>65.92</v>
      </c>
      <c r="AY6" s="35">
        <f t="shared" si="6"/>
        <v>68.52</v>
      </c>
      <c r="AZ6" s="35" t="str">
        <f t="shared" si="6"/>
        <v>-</v>
      </c>
      <c r="BA6" s="35" t="str">
        <f t="shared" si="6"/>
        <v>-</v>
      </c>
      <c r="BB6" s="35" t="str">
        <f t="shared" si="6"/>
        <v>-</v>
      </c>
      <c r="BC6" s="35">
        <f t="shared" si="6"/>
        <v>73.55</v>
      </c>
      <c r="BD6" s="35">
        <f t="shared" si="6"/>
        <v>71.19</v>
      </c>
      <c r="BE6" s="34" t="str">
        <f>IF(BE7="","",IF(BE7="-","【-】","【"&amp;SUBSTITUTE(TEXT(BE7,"#,##0.00"),"-","△")&amp;"】"))</f>
        <v>【69.54】</v>
      </c>
      <c r="BF6" s="35" t="str">
        <f>IF(BF7="",NA(),BF7)</f>
        <v>-</v>
      </c>
      <c r="BG6" s="35" t="str">
        <f t="shared" ref="BG6:BO6" si="7">IF(BG7="",NA(),BG7)</f>
        <v>-</v>
      </c>
      <c r="BH6" s="35" t="str">
        <f t="shared" si="7"/>
        <v>-</v>
      </c>
      <c r="BI6" s="35">
        <f t="shared" si="7"/>
        <v>724.37</v>
      </c>
      <c r="BJ6" s="35">
        <f t="shared" si="7"/>
        <v>771.16</v>
      </c>
      <c r="BK6" s="35" t="str">
        <f t="shared" si="7"/>
        <v>-</v>
      </c>
      <c r="BL6" s="35" t="str">
        <f t="shared" si="7"/>
        <v>-</v>
      </c>
      <c r="BM6" s="35" t="str">
        <f t="shared" si="7"/>
        <v>-</v>
      </c>
      <c r="BN6" s="35">
        <f t="shared" si="7"/>
        <v>514.27</v>
      </c>
      <c r="BO6" s="35">
        <f t="shared" si="7"/>
        <v>517.34</v>
      </c>
      <c r="BP6" s="34" t="str">
        <f>IF(BP7="","",IF(BP7="-","【-】","【"&amp;SUBSTITUTE(TEXT(BP7,"#,##0.00"),"-","△")&amp;"】"))</f>
        <v>【682.51】</v>
      </c>
      <c r="BQ6" s="35" t="str">
        <f>IF(BQ7="",NA(),BQ7)</f>
        <v>-</v>
      </c>
      <c r="BR6" s="35" t="str">
        <f t="shared" ref="BR6:BZ6" si="8">IF(BR7="",NA(),BR7)</f>
        <v>-</v>
      </c>
      <c r="BS6" s="35" t="str">
        <f t="shared" si="8"/>
        <v>-</v>
      </c>
      <c r="BT6" s="35">
        <f t="shared" si="8"/>
        <v>99.37</v>
      </c>
      <c r="BU6" s="35">
        <f t="shared" si="8"/>
        <v>103.23</v>
      </c>
      <c r="BV6" s="35" t="str">
        <f t="shared" si="8"/>
        <v>-</v>
      </c>
      <c r="BW6" s="35" t="str">
        <f t="shared" si="8"/>
        <v>-</v>
      </c>
      <c r="BX6" s="35" t="str">
        <f t="shared" si="8"/>
        <v>-</v>
      </c>
      <c r="BY6" s="35">
        <f t="shared" si="8"/>
        <v>100.34</v>
      </c>
      <c r="BZ6" s="35">
        <f t="shared" si="8"/>
        <v>99.89</v>
      </c>
      <c r="CA6" s="34" t="str">
        <f>IF(CA7="","",IF(CA7="-","【-】","【"&amp;SUBSTITUTE(TEXT(CA7,"#,##0.00"),"-","△")&amp;"】"))</f>
        <v>【100.34】</v>
      </c>
      <c r="CB6" s="35" t="str">
        <f>IF(CB7="",NA(),CB7)</f>
        <v>-</v>
      </c>
      <c r="CC6" s="35" t="str">
        <f t="shared" ref="CC6:CK6" si="9">IF(CC7="",NA(),CC7)</f>
        <v>-</v>
      </c>
      <c r="CD6" s="35" t="str">
        <f t="shared" si="9"/>
        <v>-</v>
      </c>
      <c r="CE6" s="35">
        <f t="shared" si="9"/>
        <v>143.11000000000001</v>
      </c>
      <c r="CF6" s="35">
        <f t="shared" si="9"/>
        <v>137.57</v>
      </c>
      <c r="CG6" s="35" t="str">
        <f t="shared" si="9"/>
        <v>-</v>
      </c>
      <c r="CH6" s="35" t="str">
        <f t="shared" si="9"/>
        <v>-</v>
      </c>
      <c r="CI6" s="35" t="str">
        <f t="shared" si="9"/>
        <v>-</v>
      </c>
      <c r="CJ6" s="35">
        <f t="shared" si="9"/>
        <v>113.49</v>
      </c>
      <c r="CK6" s="35">
        <f t="shared" si="9"/>
        <v>112.4</v>
      </c>
      <c r="CL6" s="34" t="str">
        <f>IF(CL7="","",IF(CL7="-","【-】","【"&amp;SUBSTITUTE(TEXT(CL7,"#,##0.00"),"-","△")&amp;"】"))</f>
        <v>【136.15】</v>
      </c>
      <c r="CM6" s="35" t="str">
        <f>IF(CM7="",NA(),CM7)</f>
        <v>-</v>
      </c>
      <c r="CN6" s="35" t="str">
        <f t="shared" ref="CN6:CV6" si="10">IF(CN7="",NA(),CN7)</f>
        <v>-</v>
      </c>
      <c r="CO6" s="35" t="str">
        <f t="shared" si="10"/>
        <v>-</v>
      </c>
      <c r="CP6" s="35">
        <f t="shared" si="10"/>
        <v>99.77</v>
      </c>
      <c r="CQ6" s="35">
        <f t="shared" si="10"/>
        <v>101.95</v>
      </c>
      <c r="CR6" s="35" t="str">
        <f t="shared" si="10"/>
        <v>-</v>
      </c>
      <c r="CS6" s="35" t="str">
        <f t="shared" si="10"/>
        <v>-</v>
      </c>
      <c r="CT6" s="35" t="str">
        <f t="shared" si="10"/>
        <v>-</v>
      </c>
      <c r="CU6" s="35">
        <f t="shared" si="10"/>
        <v>62.96</v>
      </c>
      <c r="CV6" s="35">
        <f t="shared" si="10"/>
        <v>62.97</v>
      </c>
      <c r="CW6" s="34" t="str">
        <f>IF(CW7="","",IF(CW7="-","【-】","【"&amp;SUBSTITUTE(TEXT(CW7,"#,##0.00"),"-","△")&amp;"】"))</f>
        <v>【59.64】</v>
      </c>
      <c r="CX6" s="35" t="str">
        <f>IF(CX7="",NA(),CX7)</f>
        <v>-</v>
      </c>
      <c r="CY6" s="35" t="str">
        <f t="shared" ref="CY6:DG6" si="11">IF(CY7="",NA(),CY7)</f>
        <v>-</v>
      </c>
      <c r="CZ6" s="35" t="str">
        <f t="shared" si="11"/>
        <v>-</v>
      </c>
      <c r="DA6" s="35">
        <f t="shared" si="11"/>
        <v>93.31</v>
      </c>
      <c r="DB6" s="35">
        <f t="shared" si="11"/>
        <v>92.71</v>
      </c>
      <c r="DC6" s="35" t="str">
        <f t="shared" si="11"/>
        <v>-</v>
      </c>
      <c r="DD6" s="35" t="str">
        <f t="shared" si="11"/>
        <v>-</v>
      </c>
      <c r="DE6" s="35" t="str">
        <f t="shared" si="11"/>
        <v>-</v>
      </c>
      <c r="DF6" s="35">
        <f t="shared" si="11"/>
        <v>96.96</v>
      </c>
      <c r="DG6" s="35">
        <f t="shared" si="11"/>
        <v>96.97</v>
      </c>
      <c r="DH6" s="34" t="str">
        <f>IF(DH7="","",IF(DH7="-","【-】","【"&amp;SUBSTITUTE(TEXT(DH7,"#,##0.00"),"-","△")&amp;"】"))</f>
        <v>【95.35】</v>
      </c>
      <c r="DI6" s="35" t="str">
        <f>IF(DI7="",NA(),DI7)</f>
        <v>-</v>
      </c>
      <c r="DJ6" s="35" t="str">
        <f t="shared" ref="DJ6:DR6" si="12">IF(DJ7="",NA(),DJ7)</f>
        <v>-</v>
      </c>
      <c r="DK6" s="35" t="str">
        <f t="shared" si="12"/>
        <v>-</v>
      </c>
      <c r="DL6" s="35">
        <f t="shared" si="12"/>
        <v>3.47</v>
      </c>
      <c r="DM6" s="35">
        <f t="shared" si="12"/>
        <v>6.9</v>
      </c>
      <c r="DN6" s="35" t="str">
        <f t="shared" si="12"/>
        <v>-</v>
      </c>
      <c r="DO6" s="35" t="str">
        <f t="shared" si="12"/>
        <v>-</v>
      </c>
      <c r="DP6" s="35" t="str">
        <f t="shared" si="12"/>
        <v>-</v>
      </c>
      <c r="DQ6" s="35">
        <f t="shared" si="12"/>
        <v>25.13</v>
      </c>
      <c r="DR6" s="35">
        <f t="shared" si="12"/>
        <v>24.54</v>
      </c>
      <c r="DS6" s="34" t="str">
        <f>IF(DS7="","",IF(DS7="-","【-】","【"&amp;SUBSTITUTE(TEXT(DS7,"#,##0.00"),"-","△")&amp;"】"))</f>
        <v>【38.57】</v>
      </c>
      <c r="DT6" s="35" t="str">
        <f>IF(DT7="",NA(),DT7)</f>
        <v>-</v>
      </c>
      <c r="DU6" s="35" t="str">
        <f t="shared" ref="DU6:EC6" si="13">IF(DU7="",NA(),DU7)</f>
        <v>-</v>
      </c>
      <c r="DV6" s="35" t="str">
        <f t="shared" si="13"/>
        <v>-</v>
      </c>
      <c r="DW6" s="34">
        <f t="shared" si="13"/>
        <v>0</v>
      </c>
      <c r="DX6" s="34">
        <f t="shared" si="13"/>
        <v>0</v>
      </c>
      <c r="DY6" s="35" t="str">
        <f t="shared" si="13"/>
        <v>-</v>
      </c>
      <c r="DZ6" s="35" t="str">
        <f t="shared" si="13"/>
        <v>-</v>
      </c>
      <c r="EA6" s="35" t="str">
        <f t="shared" si="13"/>
        <v>-</v>
      </c>
      <c r="EB6" s="35">
        <f t="shared" si="13"/>
        <v>6.4</v>
      </c>
      <c r="EC6" s="35">
        <f t="shared" si="13"/>
        <v>7.66</v>
      </c>
      <c r="ED6" s="34" t="str">
        <f>IF(ED7="","",IF(ED7="-","【-】","【"&amp;SUBSTITUTE(TEXT(ED7,"#,##0.00"),"-","△")&amp;"】"))</f>
        <v>【5.90】</v>
      </c>
      <c r="EE6" s="35" t="str">
        <f>IF(EE7="",NA(),EE7)</f>
        <v>-</v>
      </c>
      <c r="EF6" s="35" t="str">
        <f t="shared" ref="EF6:EN6" si="14">IF(EF7="",NA(),EF7)</f>
        <v>-</v>
      </c>
      <c r="EG6" s="35" t="str">
        <f t="shared" si="14"/>
        <v>-</v>
      </c>
      <c r="EH6" s="34">
        <f t="shared" si="14"/>
        <v>0</v>
      </c>
      <c r="EI6" s="34">
        <f t="shared" si="14"/>
        <v>0</v>
      </c>
      <c r="EJ6" s="35" t="str">
        <f t="shared" si="14"/>
        <v>-</v>
      </c>
      <c r="EK6" s="35" t="str">
        <f t="shared" si="14"/>
        <v>-</v>
      </c>
      <c r="EL6" s="35" t="str">
        <f t="shared" si="14"/>
        <v>-</v>
      </c>
      <c r="EM6" s="35">
        <f t="shared" si="14"/>
        <v>0.16</v>
      </c>
      <c r="EN6" s="35">
        <f t="shared" si="14"/>
        <v>0.16</v>
      </c>
      <c r="EO6" s="34" t="str">
        <f>IF(EO7="","",IF(EO7="-","【-】","【"&amp;SUBSTITUTE(TEXT(EO7,"#,##0.00"),"-","△")&amp;"】"))</f>
        <v>【0.22】</v>
      </c>
    </row>
    <row r="7" spans="1:148" s="36" customFormat="1" x14ac:dyDescent="0.15">
      <c r="A7" s="28"/>
      <c r="B7" s="37">
        <v>2019</v>
      </c>
      <c r="C7" s="37">
        <v>122033</v>
      </c>
      <c r="D7" s="37">
        <v>46</v>
      </c>
      <c r="E7" s="37">
        <v>17</v>
      </c>
      <c r="F7" s="37">
        <v>1</v>
      </c>
      <c r="G7" s="37">
        <v>0</v>
      </c>
      <c r="H7" s="37" t="s">
        <v>95</v>
      </c>
      <c r="I7" s="37" t="s">
        <v>96</v>
      </c>
      <c r="J7" s="37" t="s">
        <v>97</v>
      </c>
      <c r="K7" s="37" t="s">
        <v>98</v>
      </c>
      <c r="L7" s="37" t="s">
        <v>99</v>
      </c>
      <c r="M7" s="37" t="s">
        <v>100</v>
      </c>
      <c r="N7" s="38" t="s">
        <v>101</v>
      </c>
      <c r="O7" s="38">
        <v>62.21</v>
      </c>
      <c r="P7" s="38">
        <v>75.27</v>
      </c>
      <c r="Q7" s="38">
        <v>84.53</v>
      </c>
      <c r="R7" s="38">
        <v>2563</v>
      </c>
      <c r="S7" s="38">
        <v>490192</v>
      </c>
      <c r="T7" s="38">
        <v>57.45</v>
      </c>
      <c r="U7" s="38">
        <v>8532.5</v>
      </c>
      <c r="V7" s="38">
        <v>370200</v>
      </c>
      <c r="W7" s="38">
        <v>23.45</v>
      </c>
      <c r="X7" s="38">
        <v>15786.78</v>
      </c>
      <c r="Y7" s="38" t="s">
        <v>101</v>
      </c>
      <c r="Z7" s="38" t="s">
        <v>101</v>
      </c>
      <c r="AA7" s="38" t="s">
        <v>101</v>
      </c>
      <c r="AB7" s="38">
        <v>100.03</v>
      </c>
      <c r="AC7" s="38">
        <v>102.97</v>
      </c>
      <c r="AD7" s="38" t="s">
        <v>101</v>
      </c>
      <c r="AE7" s="38" t="s">
        <v>101</v>
      </c>
      <c r="AF7" s="38" t="s">
        <v>101</v>
      </c>
      <c r="AG7" s="38">
        <v>108.87</v>
      </c>
      <c r="AH7" s="38">
        <v>109</v>
      </c>
      <c r="AI7" s="38">
        <v>108.07</v>
      </c>
      <c r="AJ7" s="38" t="s">
        <v>101</v>
      </c>
      <c r="AK7" s="38" t="s">
        <v>101</v>
      </c>
      <c r="AL7" s="38" t="s">
        <v>101</v>
      </c>
      <c r="AM7" s="38">
        <v>1.47</v>
      </c>
      <c r="AN7" s="38">
        <v>0</v>
      </c>
      <c r="AO7" s="38" t="s">
        <v>101</v>
      </c>
      <c r="AP7" s="38" t="s">
        <v>101</v>
      </c>
      <c r="AQ7" s="38" t="s">
        <v>101</v>
      </c>
      <c r="AR7" s="38">
        <v>0.39</v>
      </c>
      <c r="AS7" s="38">
        <v>0.28000000000000003</v>
      </c>
      <c r="AT7" s="38">
        <v>3.09</v>
      </c>
      <c r="AU7" s="38" t="s">
        <v>101</v>
      </c>
      <c r="AV7" s="38" t="s">
        <v>101</v>
      </c>
      <c r="AW7" s="38" t="s">
        <v>101</v>
      </c>
      <c r="AX7" s="38">
        <v>65.92</v>
      </c>
      <c r="AY7" s="38">
        <v>68.52</v>
      </c>
      <c r="AZ7" s="38" t="s">
        <v>101</v>
      </c>
      <c r="BA7" s="38" t="s">
        <v>101</v>
      </c>
      <c r="BB7" s="38" t="s">
        <v>101</v>
      </c>
      <c r="BC7" s="38">
        <v>73.55</v>
      </c>
      <c r="BD7" s="38">
        <v>71.19</v>
      </c>
      <c r="BE7" s="38">
        <v>69.540000000000006</v>
      </c>
      <c r="BF7" s="38" t="s">
        <v>101</v>
      </c>
      <c r="BG7" s="38" t="s">
        <v>101</v>
      </c>
      <c r="BH7" s="38" t="s">
        <v>101</v>
      </c>
      <c r="BI7" s="38">
        <v>724.37</v>
      </c>
      <c r="BJ7" s="38">
        <v>771.16</v>
      </c>
      <c r="BK7" s="38" t="s">
        <v>101</v>
      </c>
      <c r="BL7" s="38" t="s">
        <v>101</v>
      </c>
      <c r="BM7" s="38" t="s">
        <v>101</v>
      </c>
      <c r="BN7" s="38">
        <v>514.27</v>
      </c>
      <c r="BO7" s="38">
        <v>517.34</v>
      </c>
      <c r="BP7" s="38">
        <v>682.51</v>
      </c>
      <c r="BQ7" s="38" t="s">
        <v>101</v>
      </c>
      <c r="BR7" s="38" t="s">
        <v>101</v>
      </c>
      <c r="BS7" s="38" t="s">
        <v>101</v>
      </c>
      <c r="BT7" s="38">
        <v>99.37</v>
      </c>
      <c r="BU7" s="38">
        <v>103.23</v>
      </c>
      <c r="BV7" s="38" t="s">
        <v>101</v>
      </c>
      <c r="BW7" s="38" t="s">
        <v>101</v>
      </c>
      <c r="BX7" s="38" t="s">
        <v>101</v>
      </c>
      <c r="BY7" s="38">
        <v>100.34</v>
      </c>
      <c r="BZ7" s="38">
        <v>99.89</v>
      </c>
      <c r="CA7" s="38">
        <v>100.34</v>
      </c>
      <c r="CB7" s="38" t="s">
        <v>101</v>
      </c>
      <c r="CC7" s="38" t="s">
        <v>101</v>
      </c>
      <c r="CD7" s="38" t="s">
        <v>101</v>
      </c>
      <c r="CE7" s="38">
        <v>143.11000000000001</v>
      </c>
      <c r="CF7" s="38">
        <v>137.57</v>
      </c>
      <c r="CG7" s="38" t="s">
        <v>101</v>
      </c>
      <c r="CH7" s="38" t="s">
        <v>101</v>
      </c>
      <c r="CI7" s="38" t="s">
        <v>101</v>
      </c>
      <c r="CJ7" s="38">
        <v>113.49</v>
      </c>
      <c r="CK7" s="38">
        <v>112.4</v>
      </c>
      <c r="CL7" s="38">
        <v>136.15</v>
      </c>
      <c r="CM7" s="38" t="s">
        <v>101</v>
      </c>
      <c r="CN7" s="38" t="s">
        <v>101</v>
      </c>
      <c r="CO7" s="38" t="s">
        <v>101</v>
      </c>
      <c r="CP7" s="38">
        <v>99.77</v>
      </c>
      <c r="CQ7" s="38">
        <v>101.95</v>
      </c>
      <c r="CR7" s="38" t="s">
        <v>101</v>
      </c>
      <c r="CS7" s="38" t="s">
        <v>101</v>
      </c>
      <c r="CT7" s="38" t="s">
        <v>101</v>
      </c>
      <c r="CU7" s="38">
        <v>62.96</v>
      </c>
      <c r="CV7" s="38">
        <v>62.97</v>
      </c>
      <c r="CW7" s="38">
        <v>59.64</v>
      </c>
      <c r="CX7" s="38" t="s">
        <v>101</v>
      </c>
      <c r="CY7" s="38" t="s">
        <v>101</v>
      </c>
      <c r="CZ7" s="38" t="s">
        <v>101</v>
      </c>
      <c r="DA7" s="38">
        <v>93.31</v>
      </c>
      <c r="DB7" s="38">
        <v>92.71</v>
      </c>
      <c r="DC7" s="38" t="s">
        <v>101</v>
      </c>
      <c r="DD7" s="38" t="s">
        <v>101</v>
      </c>
      <c r="DE7" s="38" t="s">
        <v>101</v>
      </c>
      <c r="DF7" s="38">
        <v>96.96</v>
      </c>
      <c r="DG7" s="38">
        <v>96.97</v>
      </c>
      <c r="DH7" s="38">
        <v>95.35</v>
      </c>
      <c r="DI7" s="38" t="s">
        <v>101</v>
      </c>
      <c r="DJ7" s="38" t="s">
        <v>101</v>
      </c>
      <c r="DK7" s="38" t="s">
        <v>101</v>
      </c>
      <c r="DL7" s="38">
        <v>3.47</v>
      </c>
      <c r="DM7" s="38">
        <v>6.9</v>
      </c>
      <c r="DN7" s="38" t="s">
        <v>101</v>
      </c>
      <c r="DO7" s="38" t="s">
        <v>101</v>
      </c>
      <c r="DP7" s="38" t="s">
        <v>101</v>
      </c>
      <c r="DQ7" s="38">
        <v>25.13</v>
      </c>
      <c r="DR7" s="38">
        <v>24.54</v>
      </c>
      <c r="DS7" s="38">
        <v>38.57</v>
      </c>
      <c r="DT7" s="38" t="s">
        <v>101</v>
      </c>
      <c r="DU7" s="38" t="s">
        <v>101</v>
      </c>
      <c r="DV7" s="38" t="s">
        <v>101</v>
      </c>
      <c r="DW7" s="38">
        <v>0</v>
      </c>
      <c r="DX7" s="38">
        <v>0</v>
      </c>
      <c r="DY7" s="38" t="s">
        <v>101</v>
      </c>
      <c r="DZ7" s="38" t="s">
        <v>101</v>
      </c>
      <c r="EA7" s="38" t="s">
        <v>101</v>
      </c>
      <c r="EB7" s="38">
        <v>6.4</v>
      </c>
      <c r="EC7" s="38">
        <v>7.66</v>
      </c>
      <c r="ED7" s="38">
        <v>5.9</v>
      </c>
      <c r="EE7" s="38" t="s">
        <v>101</v>
      </c>
      <c r="EF7" s="38" t="s">
        <v>101</v>
      </c>
      <c r="EG7" s="38" t="s">
        <v>101</v>
      </c>
      <c r="EH7" s="38">
        <v>0</v>
      </c>
      <c r="EI7" s="38">
        <v>0</v>
      </c>
      <c r="EJ7" s="38" t="s">
        <v>101</v>
      </c>
      <c r="EK7" s="38" t="s">
        <v>101</v>
      </c>
      <c r="EL7" s="38" t="s">
        <v>101</v>
      </c>
      <c r="EM7" s="38">
        <v>0.16</v>
      </c>
      <c r="EN7" s="38">
        <v>0.16</v>
      </c>
      <c r="EO7" s="38">
        <v>0.22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102</v>
      </c>
      <c r="C9" s="40" t="s">
        <v>103</v>
      </c>
      <c r="D9" s="40" t="s">
        <v>104</v>
      </c>
      <c r="E9" s="40" t="s">
        <v>105</v>
      </c>
      <c r="F9" s="40" t="s">
        <v>106</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107</v>
      </c>
    </row>
    <row r="12" spans="1:148" x14ac:dyDescent="0.15">
      <c r="B12">
        <v>1</v>
      </c>
      <c r="C12">
        <v>1</v>
      </c>
      <c r="D12">
        <v>1</v>
      </c>
      <c r="E12">
        <v>1</v>
      </c>
      <c r="F12">
        <v>1</v>
      </c>
      <c r="G12" t="s">
        <v>108</v>
      </c>
    </row>
    <row r="13" spans="1:148" x14ac:dyDescent="0.15">
      <c r="B13" t="s">
        <v>109</v>
      </c>
      <c r="C13" t="s">
        <v>109</v>
      </c>
      <c r="D13" t="s">
        <v>109</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2021-01-15T04:04:15Z</cp:lastPrinted>
  <dcterms:created xsi:type="dcterms:W3CDTF">2020-12-04T02:25:30Z</dcterms:created>
  <dcterms:modified xsi:type="dcterms:W3CDTF">2021-02-20T07:21:54Z</dcterms:modified>
  <cp:category/>
</cp:coreProperties>
</file>