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171下水道\171 公共\"/>
    </mc:Choice>
  </mc:AlternateContent>
  <workbookProtection workbookAlgorithmName="SHA-512" workbookHashValue="/b+QaY5yssHxUnuIyAhxzuFTw64igo9qtVkTaGk3Dzr8aZoQHMEV7XM3vYD5OSf7wQZ+dRQd1YfWALx+nUXRvQ==" workbookSaltValue="hm3vlBDnageYDvpRq5Rmog==" workbookSpinCount="100000" lockStructure="1"/>
  <bookViews>
    <workbookView xWindow="0" yWindow="0" windowWidth="20400" windowHeight="768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AL8" i="4" s="1"/>
  <c r="R6" i="5"/>
  <c r="Q6" i="5"/>
  <c r="P6" i="5"/>
  <c r="O6" i="5"/>
  <c r="I10" i="4" s="1"/>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W10" i="4"/>
  <c r="P10" i="4"/>
  <c r="B10" i="4"/>
  <c r="BB8" i="4"/>
  <c r="AT8" i="4"/>
  <c r="AD8" i="4"/>
  <c r="W8" i="4"/>
  <c r="P8" i="4"/>
  <c r="B8" i="4"/>
  <c r="B6" i="4"/>
</calcChain>
</file>

<file path=xl/sharedStrings.xml><?xml version="1.0" encoding="utf-8"?>
<sst xmlns="http://schemas.openxmlformats.org/spreadsheetml/2006/main" count="297" uniqueCount="116">
  <si>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</si>
  <si>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</si>
  <si>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</si>
  <si>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</si>
  <si>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</si>
  <si>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</si>
  <si>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</si>
  <si>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</si>
  <si>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</si>
  <si>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</si>
  <si>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</si>
  <si>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</si>
  <si>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</si>
  <si>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</si>
  <si>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</si>
  <si>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</si>
  <si>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</si>
  <si>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</si>
  <si>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</si>
  <si>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</si>
  <si>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</si>
  <si>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</si>
  <si>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</si>
  <si>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</si>
  <si>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</si>
  <si>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</si>
  <si>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</si>
  <si>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</si>
  <si>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</si>
  <si>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</si>
  <si>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</si>
  <si>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</si>
  <si>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</si>
  <si>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</si>
  <si>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</si>
  <si>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</si>
  <si>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</si>
  <si>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</si>
  <si>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</si>
  <si>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</si>
  <si>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</si>
  <si>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</si>
  <si>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</si>
  <si>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</si>
  <si>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</si>
  <si>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</si>
  <si>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</si>
  <si>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</si>
  <si>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</si>
  <si>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</si>
  <si>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</si>
  <si>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</si>
  <si>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</si>
  <si>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</si>
  <si>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</si>
  <si>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</si>
  <si>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</si>
  <si>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</si>
  <si>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</si>
  <si>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</si>
  <si>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</si>
  <si>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</si>
  <si>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</si>
  <si>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</si>
  <si>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</si>
  <si>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</si>
  <si>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</si>
  <si>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</si>
  <si>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</si>
  <si>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</si>
  <si>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</si>
  <si>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</si>
  <si>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</si>
  <si>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</si>
  <si>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</si>
  <si>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</si>
  <si>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</si>
  <si>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</si>
  <si>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</si>
  <si>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</si>
  <si>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</si>
  <si>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</si>
  <si>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</si>
  <si>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</si>
  <si>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</si>
  <si>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</si>
  <si>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</si>
  <si>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</si>
  <si>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</si>
  <si>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</si>
  <si>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</si>
  <si>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</si>
  <si>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</si>
  <si>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</si>
  <si>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</si>
  <si>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</si>
  <si>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松戸市</t>
  </si>
  <si>
    <t>法適用</t>
  </si>
  <si>
    <t>下水道事業</t>
  </si>
  <si>
    <t>公共下水道</t>
  </si>
  <si>
    <t>Aa</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</si>
  <si>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</si>
  <si>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</si>
  <si>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</si>
  <si>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</si>
  <si>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</si>
  <si>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</si>
  <si>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</si>
  <si>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</si>
  <si>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</si>
  <si>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</si>
  <si>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</si>
  <si>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</si>
  <si>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①経常収支比率は100％を上回っているが、③流動比率は全国平均、類似団体平均値共に下回っていることから現金等の確保に努め支払能力を高めるための経営改善を図る必要がある。⑤経費回収率についても100％と、使用料で回収すべき経費を使用料で賄えている状況ではあるものの、適正な使用料収入の確保や費用の削減等により100％を下回ることがないよう健全経営に努める必要がある。④企業債残高対事業規模比率は、類似団体平均値を下回っているため、今後も適切な投資規模を保っていく。
　⑦施設利用率については、単独処理場の処理能力に対する流域分と単独分を合計した処理水量の割合のため、100％を超えている。
　</t>
    <rPh sb="2" eb="4">
      <t>ケイジョウ</t>
    </rPh>
    <rPh sb="4" eb="6">
      <t>シュウシ</t>
    </rPh>
    <rPh sb="6" eb="8">
      <t>ヒリツ</t>
    </rPh>
    <rPh sb="14" eb="16">
      <t>ウワマワ</t>
    </rPh>
    <rPh sb="23" eb="25">
      <t>リュウドウ</t>
    </rPh>
    <rPh sb="25" eb="27">
      <t>ヒリツ</t>
    </rPh>
    <rPh sb="28" eb="30">
      <t>ゼンコク</t>
    </rPh>
    <rPh sb="30" eb="32">
      <t>ヘイキン</t>
    </rPh>
    <rPh sb="33" eb="35">
      <t>ルイジ</t>
    </rPh>
    <rPh sb="35" eb="37">
      <t>ダンタイ</t>
    </rPh>
    <rPh sb="37" eb="40">
      <t>ヘイキンチ</t>
    </rPh>
    <rPh sb="40" eb="41">
      <t>トモ</t>
    </rPh>
    <rPh sb="42" eb="44">
      <t>シタマワ</t>
    </rPh>
    <rPh sb="52" eb="55">
      <t>ゲンキントウ</t>
    </rPh>
    <rPh sb="56" eb="58">
      <t>カクホ</t>
    </rPh>
    <rPh sb="59" eb="60">
      <t>ツト</t>
    </rPh>
    <rPh sb="61" eb="63">
      <t>シハラ</t>
    </rPh>
    <rPh sb="63" eb="65">
      <t>ノウリョク</t>
    </rPh>
    <rPh sb="66" eb="67">
      <t>タカ</t>
    </rPh>
    <rPh sb="72" eb="74">
      <t>ケイエイ</t>
    </rPh>
    <rPh sb="74" eb="76">
      <t>カイゼン</t>
    </rPh>
    <rPh sb="77" eb="78">
      <t>ハカ</t>
    </rPh>
    <rPh sb="79" eb="81">
      <t>ヒツヨウ</t>
    </rPh>
    <rPh sb="86" eb="88">
      <t>ケイヒ</t>
    </rPh>
    <rPh sb="88" eb="90">
      <t>カイシュウ</t>
    </rPh>
    <rPh sb="90" eb="91">
      <t>リツ</t>
    </rPh>
    <rPh sb="102" eb="105">
      <t>シヨウリョウ</t>
    </rPh>
    <rPh sb="106" eb="108">
      <t>カイシュウ</t>
    </rPh>
    <rPh sb="111" eb="113">
      <t>ケイヒ</t>
    </rPh>
    <rPh sb="114" eb="117">
      <t>シヨウリョウ</t>
    </rPh>
    <rPh sb="118" eb="119">
      <t>マカナ</t>
    </rPh>
    <rPh sb="123" eb="125">
      <t>ジョウキョウ</t>
    </rPh>
    <rPh sb="133" eb="135">
      <t>テキセイ</t>
    </rPh>
    <rPh sb="136" eb="139">
      <t>シヨウリョウ</t>
    </rPh>
    <rPh sb="139" eb="141">
      <t>シュウニュウ</t>
    </rPh>
    <rPh sb="142" eb="144">
      <t>カクホ</t>
    </rPh>
    <rPh sb="145" eb="147">
      <t>ヒヨウ</t>
    </rPh>
    <rPh sb="148" eb="150">
      <t>サクゲン</t>
    </rPh>
    <rPh sb="150" eb="151">
      <t>トウ</t>
    </rPh>
    <rPh sb="159" eb="161">
      <t>シタマワ</t>
    </rPh>
    <rPh sb="169" eb="171">
      <t>ケンゼン</t>
    </rPh>
    <rPh sb="171" eb="173">
      <t>ケイエイ</t>
    </rPh>
    <rPh sb="174" eb="175">
      <t>ツト</t>
    </rPh>
    <rPh sb="177" eb="179">
      <t>ヒツヨウ</t>
    </rPh>
    <rPh sb="184" eb="186">
      <t>キギョウ</t>
    </rPh>
    <rPh sb="186" eb="187">
      <t>サイ</t>
    </rPh>
    <rPh sb="187" eb="189">
      <t>ザンダカ</t>
    </rPh>
    <rPh sb="189" eb="190">
      <t>タイ</t>
    </rPh>
    <rPh sb="190" eb="192">
      <t>ジギョウ</t>
    </rPh>
    <rPh sb="192" eb="194">
      <t>キボ</t>
    </rPh>
    <rPh sb="194" eb="196">
      <t>ヒリツ</t>
    </rPh>
    <rPh sb="198" eb="200">
      <t>ルイジ</t>
    </rPh>
    <rPh sb="200" eb="202">
      <t>ダンタイ</t>
    </rPh>
    <rPh sb="202" eb="205">
      <t>ヘイキンチ</t>
    </rPh>
    <rPh sb="206" eb="208">
      <t>シタマワ</t>
    </rPh>
    <rPh sb="215" eb="217">
      <t>コンゴ</t>
    </rPh>
    <rPh sb="218" eb="220">
      <t>テキセツ</t>
    </rPh>
    <rPh sb="221" eb="223">
      <t>トウシ</t>
    </rPh>
    <rPh sb="223" eb="225">
      <t>キボ</t>
    </rPh>
    <rPh sb="226" eb="227">
      <t>タモ</t>
    </rPh>
    <phoneticPr fontId="4"/>
  </si>
  <si>
    <r>
      <t>　①有形固定資産減価償却率は全国平均及び類似団体に比して低水準ではあるものの、②管渠老朽化率は全国平均</t>
    </r>
    <r>
      <rPr>
        <sz val="11"/>
        <color theme="1"/>
        <rFont val="ＭＳ ゴシック"/>
        <family val="3"/>
        <charset val="128"/>
      </rPr>
      <t>を上回っている。
　今後はストックマネジメント計画の策定により、計画的な調査・改築を実施し、管きょの健全度を維持していく必要がある。</t>
    </r>
    <rPh sb="2" eb="4">
      <t>ユウケイ</t>
    </rPh>
    <rPh sb="4" eb="6">
      <t>コテイ</t>
    </rPh>
    <rPh sb="6" eb="8">
      <t>シサン</t>
    </rPh>
    <rPh sb="8" eb="10">
      <t>ゲンカ</t>
    </rPh>
    <rPh sb="10" eb="12">
      <t>ショウキャク</t>
    </rPh>
    <rPh sb="12" eb="13">
      <t>リツ</t>
    </rPh>
    <rPh sb="14" eb="16">
      <t>ゼンコク</t>
    </rPh>
    <rPh sb="16" eb="18">
      <t>ヘイキン</t>
    </rPh>
    <rPh sb="18" eb="19">
      <t>オヨ</t>
    </rPh>
    <rPh sb="20" eb="22">
      <t>ルイジ</t>
    </rPh>
    <rPh sb="22" eb="24">
      <t>ダンタイ</t>
    </rPh>
    <rPh sb="25" eb="26">
      <t>ヒ</t>
    </rPh>
    <rPh sb="28" eb="29">
      <t>テイ</t>
    </rPh>
    <rPh sb="29" eb="31">
      <t>スイジュン</t>
    </rPh>
    <rPh sb="40" eb="41">
      <t>カン</t>
    </rPh>
    <rPh sb="41" eb="42">
      <t>キョ</t>
    </rPh>
    <rPh sb="42" eb="45">
      <t>ロウキュウカ</t>
    </rPh>
    <rPh sb="45" eb="46">
      <t>リツ</t>
    </rPh>
    <rPh sb="47" eb="49">
      <t>ゼンコク</t>
    </rPh>
    <rPh sb="49" eb="51">
      <t>ヘイキン</t>
    </rPh>
    <rPh sb="52" eb="54">
      <t>ウワマワ</t>
    </rPh>
    <rPh sb="61" eb="63">
      <t>コンゴ</t>
    </rPh>
    <rPh sb="74" eb="76">
      <t>ケイカク</t>
    </rPh>
    <rPh sb="77" eb="79">
      <t>サクテイ</t>
    </rPh>
    <rPh sb="83" eb="86">
      <t>ケイカクテキ</t>
    </rPh>
    <rPh sb="87" eb="89">
      <t>チョウサ</t>
    </rPh>
    <rPh sb="90" eb="92">
      <t>カイチク</t>
    </rPh>
    <rPh sb="93" eb="95">
      <t>ジッシ</t>
    </rPh>
    <rPh sb="97" eb="98">
      <t>カン</t>
    </rPh>
    <rPh sb="101" eb="103">
      <t>ケンゼン</t>
    </rPh>
    <rPh sb="103" eb="104">
      <t>ド</t>
    </rPh>
    <rPh sb="105" eb="107">
      <t>イジ</t>
    </rPh>
    <phoneticPr fontId="15"/>
  </si>
  <si>
    <t>　普及率は86％を超え、年々増加傾向にあるが、引き続き未普及地域の解消を図る。また、早期接続の啓発活動等により⑧水洗化率の向上、有収水量の増加を図る。
　維持管理費は、増加していくことが見込まれるため、計画的・効率的に維持管理を行っていく必要がある。
　分析により得られた結果を基に、経営基盤の強化に向けて取り組むものとする。</t>
    <rPh sb="12" eb="14">
      <t>ネンネン</t>
    </rPh>
    <rPh sb="14" eb="16">
      <t>ゾウカ</t>
    </rPh>
    <rPh sb="16" eb="18">
      <t>ケイコウ</t>
    </rPh>
    <rPh sb="84" eb="86">
      <t>ゾウカ</t>
    </rPh>
    <rPh sb="93" eb="95">
      <t>ミコ</t>
    </rPh>
    <rPh sb="114" eb="115">
      <t>オコナ</t>
    </rPh>
    <rPh sb="119" eb="121">
      <t>ヒツヨウ</t>
    </rPh>
    <rPh sb="127" eb="129">
      <t>ブンセキ</t>
    </rPh>
    <rPh sb="132" eb="133">
      <t>エ</t>
    </rPh>
    <rPh sb="136" eb="138">
      <t>ケッカ</t>
    </rPh>
    <rPh sb="139" eb="140">
      <t>モト</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</si>
</sst>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0.01</c:v>
                </c:pt>
                <c:pt idx="4">
                  <c:v>0.04</c:v>
                </c:pt>
              </c:numCache>
            </c:numRef>
          </c:val>
          <c:extLst>
            <c:ext xmlns:c16="http://schemas.microsoft.com/office/drawing/2014/chart" uri="{C3380CC4-5D6E-409C-BE32-E72D297353CC}">
              <c16:uniqueId val="{00000000-FBA3-4F39-9864-755298CB236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0.16</c:v>
                </c:pt>
                <c:pt idx="4">
                  <c:v>0.16</c:v>
                </c:pt>
              </c:numCache>
            </c:numRef>
          </c:val>
          <c:smooth val="0"/>
          <c:extLst>
            <c:ext xmlns:c16="http://schemas.microsoft.com/office/drawing/2014/chart" uri="{C3380CC4-5D6E-409C-BE32-E72D297353CC}">
              <c16:uniqueId val="{00000001-FBA3-4F39-9864-755298CB236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1075.32</c:v>
                </c:pt>
                <c:pt idx="4">
                  <c:v>1139.32</c:v>
                </c:pt>
              </c:numCache>
            </c:numRef>
          </c:val>
          <c:extLst>
            <c:ext xmlns:c16="http://schemas.microsoft.com/office/drawing/2014/chart" uri="{C3380CC4-5D6E-409C-BE32-E72D297353CC}">
              <c16:uniqueId val="{00000000-322B-46DA-BCAA-EFAAACEB095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62.96</c:v>
                </c:pt>
                <c:pt idx="4">
                  <c:v>62.97</c:v>
                </c:pt>
              </c:numCache>
            </c:numRef>
          </c:val>
          <c:smooth val="0"/>
          <c:extLst>
            <c:ext xmlns:c16="http://schemas.microsoft.com/office/drawing/2014/chart" uri="{C3380CC4-5D6E-409C-BE32-E72D297353CC}">
              <c16:uniqueId val="{00000001-322B-46DA-BCAA-EFAAACEB095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0</c:v>
                </c:pt>
                <c:pt idx="1">
                  <c:v>0</c:v>
                </c:pt>
                <c:pt idx="2">
                  <c:v>0</c:v>
                </c:pt>
                <c:pt idx="3">
                  <c:v>96.17</c:v>
                </c:pt>
                <c:pt idx="4">
                  <c:v>95.96</c:v>
                </c:pt>
              </c:numCache>
            </c:numRef>
          </c:val>
          <c:extLst>
            <c:ext xmlns:c16="http://schemas.microsoft.com/office/drawing/2014/chart" uri="{C3380CC4-5D6E-409C-BE32-E72D297353CC}">
              <c16:uniqueId val="{00000000-3B3E-486A-B4B1-4B9B390E9B4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96.96</c:v>
                </c:pt>
                <c:pt idx="4">
                  <c:v>96.97</c:v>
                </c:pt>
              </c:numCache>
            </c:numRef>
          </c:val>
          <c:smooth val="0"/>
          <c:extLst>
            <c:ext xmlns:c16="http://schemas.microsoft.com/office/drawing/2014/chart" uri="{C3380CC4-5D6E-409C-BE32-E72D297353CC}">
              <c16:uniqueId val="{00000001-3B3E-486A-B4B1-4B9B390E9B4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0</c:v>
                </c:pt>
                <c:pt idx="1">
                  <c:v>0</c:v>
                </c:pt>
                <c:pt idx="2">
                  <c:v>0</c:v>
                </c:pt>
                <c:pt idx="3">
                  <c:v>102.46</c:v>
                </c:pt>
                <c:pt idx="4">
                  <c:v>104.93</c:v>
                </c:pt>
              </c:numCache>
            </c:numRef>
          </c:val>
          <c:extLst>
            <c:ext xmlns:c16="http://schemas.microsoft.com/office/drawing/2014/chart" uri="{C3380CC4-5D6E-409C-BE32-E72D297353CC}">
              <c16:uniqueId val="{00000000-D08D-4FA3-97F7-0E8D02A11CF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108.87</c:v>
                </c:pt>
                <c:pt idx="4">
                  <c:v>109</c:v>
                </c:pt>
              </c:numCache>
            </c:numRef>
          </c:val>
          <c:smooth val="0"/>
          <c:extLst>
            <c:ext xmlns:c16="http://schemas.microsoft.com/office/drawing/2014/chart" uri="{C3380CC4-5D6E-409C-BE32-E72D297353CC}">
              <c16:uniqueId val="{00000001-D08D-4FA3-97F7-0E8D02A11CF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0</c:v>
                </c:pt>
                <c:pt idx="1">
                  <c:v>0</c:v>
                </c:pt>
                <c:pt idx="2">
                  <c:v>0</c:v>
                </c:pt>
                <c:pt idx="3">
                  <c:v>3.9</c:v>
                </c:pt>
                <c:pt idx="4">
                  <c:v>7.69</c:v>
                </c:pt>
              </c:numCache>
            </c:numRef>
          </c:val>
          <c:extLst>
            <c:ext xmlns:c16="http://schemas.microsoft.com/office/drawing/2014/chart" uri="{C3380CC4-5D6E-409C-BE32-E72D297353CC}">
              <c16:uniqueId val="{00000000-2C40-4F9F-B738-EE1983571A6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25.13</c:v>
                </c:pt>
                <c:pt idx="4">
                  <c:v>24.54</c:v>
                </c:pt>
              </c:numCache>
            </c:numRef>
          </c:val>
          <c:smooth val="0"/>
          <c:extLst>
            <c:ext xmlns:c16="http://schemas.microsoft.com/office/drawing/2014/chart" uri="{C3380CC4-5D6E-409C-BE32-E72D297353CC}">
              <c16:uniqueId val="{00000001-2C40-4F9F-B738-EE1983571A6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7.32</c:v>
                </c:pt>
                <c:pt idx="4">
                  <c:v>7.37</c:v>
                </c:pt>
              </c:numCache>
            </c:numRef>
          </c:val>
          <c:extLst>
            <c:ext xmlns:c16="http://schemas.microsoft.com/office/drawing/2014/chart" uri="{C3380CC4-5D6E-409C-BE32-E72D297353CC}">
              <c16:uniqueId val="{00000000-AE59-4159-9988-376077180A1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6.4</c:v>
                </c:pt>
                <c:pt idx="4">
                  <c:v>7.66</c:v>
                </c:pt>
              </c:numCache>
            </c:numRef>
          </c:val>
          <c:smooth val="0"/>
          <c:extLst>
            <c:ext xmlns:c16="http://schemas.microsoft.com/office/drawing/2014/chart" uri="{C3380CC4-5D6E-409C-BE32-E72D297353CC}">
              <c16:uniqueId val="{00000001-AE59-4159-9988-376077180A1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45E3-45BE-9791-8B9B4D1E48A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0.39</c:v>
                </c:pt>
                <c:pt idx="4">
                  <c:v>0.28000000000000003</c:v>
                </c:pt>
              </c:numCache>
            </c:numRef>
          </c:val>
          <c:smooth val="0"/>
          <c:extLst>
            <c:ext xmlns:c16="http://schemas.microsoft.com/office/drawing/2014/chart" uri="{C3380CC4-5D6E-409C-BE32-E72D297353CC}">
              <c16:uniqueId val="{00000001-45E3-45BE-9791-8B9B4D1E48A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0</c:v>
                </c:pt>
                <c:pt idx="1">
                  <c:v>0</c:v>
                </c:pt>
                <c:pt idx="2">
                  <c:v>0</c:v>
                </c:pt>
                <c:pt idx="3">
                  <c:v>58.78</c:v>
                </c:pt>
                <c:pt idx="4">
                  <c:v>37.22</c:v>
                </c:pt>
              </c:numCache>
            </c:numRef>
          </c:val>
          <c:extLst>
            <c:ext xmlns:c16="http://schemas.microsoft.com/office/drawing/2014/chart" uri="{C3380CC4-5D6E-409C-BE32-E72D297353CC}">
              <c16:uniqueId val="{00000000-A42C-49A6-8658-1795A2E7097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73.55</c:v>
                </c:pt>
                <c:pt idx="4">
                  <c:v>71.19</c:v>
                </c:pt>
              </c:numCache>
            </c:numRef>
          </c:val>
          <c:smooth val="0"/>
          <c:extLst>
            <c:ext xmlns:c16="http://schemas.microsoft.com/office/drawing/2014/chart" uri="{C3380CC4-5D6E-409C-BE32-E72D297353CC}">
              <c16:uniqueId val="{00000001-A42C-49A6-8658-1795A2E7097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456.46</c:v>
                </c:pt>
                <c:pt idx="4">
                  <c:v>375.53</c:v>
                </c:pt>
              </c:numCache>
            </c:numRef>
          </c:val>
          <c:extLst>
            <c:ext xmlns:c16="http://schemas.microsoft.com/office/drawing/2014/chart" uri="{C3380CC4-5D6E-409C-BE32-E72D297353CC}">
              <c16:uniqueId val="{00000000-4B49-48ED-A792-31EF58A8CA3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514.27</c:v>
                </c:pt>
                <c:pt idx="4">
                  <c:v>517.34</c:v>
                </c:pt>
              </c:numCache>
            </c:numRef>
          </c:val>
          <c:smooth val="0"/>
          <c:extLst>
            <c:ext xmlns:c16="http://schemas.microsoft.com/office/drawing/2014/chart" uri="{C3380CC4-5D6E-409C-BE32-E72D297353CC}">
              <c16:uniqueId val="{00000001-4B49-48ED-A792-31EF58A8CA3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0</c:v>
                </c:pt>
                <c:pt idx="1">
                  <c:v>0</c:v>
                </c:pt>
                <c:pt idx="2">
                  <c:v>0</c:v>
                </c:pt>
                <c:pt idx="3">
                  <c:v>100</c:v>
                </c:pt>
                <c:pt idx="4">
                  <c:v>100</c:v>
                </c:pt>
              </c:numCache>
            </c:numRef>
          </c:val>
          <c:extLst>
            <c:ext xmlns:c16="http://schemas.microsoft.com/office/drawing/2014/chart" uri="{C3380CC4-5D6E-409C-BE32-E72D297353CC}">
              <c16:uniqueId val="{00000000-6152-4B2A-94FB-E0E3398385E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100.34</c:v>
                </c:pt>
                <c:pt idx="4">
                  <c:v>99.89</c:v>
                </c:pt>
              </c:numCache>
            </c:numRef>
          </c:val>
          <c:smooth val="0"/>
          <c:extLst>
            <c:ext xmlns:c16="http://schemas.microsoft.com/office/drawing/2014/chart" uri="{C3380CC4-5D6E-409C-BE32-E72D297353CC}">
              <c16:uniqueId val="{00000001-6152-4B2A-94FB-E0E3398385E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0</c:v>
                </c:pt>
                <c:pt idx="1">
                  <c:v>0</c:v>
                </c:pt>
                <c:pt idx="2">
                  <c:v>0</c:v>
                </c:pt>
                <c:pt idx="3">
                  <c:v>152.18</c:v>
                </c:pt>
                <c:pt idx="4">
                  <c:v>152.13999999999999</c:v>
                </c:pt>
              </c:numCache>
            </c:numRef>
          </c:val>
          <c:extLst>
            <c:ext xmlns:c16="http://schemas.microsoft.com/office/drawing/2014/chart" uri="{C3380CC4-5D6E-409C-BE32-E72D297353CC}">
              <c16:uniqueId val="{00000000-FCD9-493A-B9A7-11D5047DA40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113.49</c:v>
                </c:pt>
                <c:pt idx="4">
                  <c:v>112.4</c:v>
                </c:pt>
              </c:numCache>
            </c:numRef>
          </c:val>
          <c:smooth val="0"/>
          <c:extLst>
            <c:ext xmlns:c16="http://schemas.microsoft.com/office/drawing/2014/chart" uri="{C3380CC4-5D6E-409C-BE32-E72D297353CC}">
              <c16:uniqueId val="{00000001-FCD9-493A-B9A7-11D5047DA40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1" t="str">
        <f>データ!H6</f>
        <v>千葉県　松戸市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3"/>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8" t="str">
        <f>データ!I6</f>
        <v>法適用</v>
      </c>
      <c r="C8" s="78"/>
      <c r="D8" s="78"/>
      <c r="E8" s="78"/>
      <c r="F8" s="78"/>
      <c r="G8" s="78"/>
      <c r="H8" s="78"/>
      <c r="I8" s="78" t="str">
        <f>データ!J6</f>
        <v>下水道事業</v>
      </c>
      <c r="J8" s="78"/>
      <c r="K8" s="78"/>
      <c r="L8" s="78"/>
      <c r="M8" s="78"/>
      <c r="N8" s="78"/>
      <c r="O8" s="78"/>
      <c r="P8" s="78" t="str">
        <f>データ!K6</f>
        <v>公共下水道</v>
      </c>
      <c r="Q8" s="78"/>
      <c r="R8" s="78"/>
      <c r="S8" s="78"/>
      <c r="T8" s="78"/>
      <c r="U8" s="78"/>
      <c r="V8" s="78"/>
      <c r="W8" s="78" t="str">
        <f>データ!L6</f>
        <v>Aa</v>
      </c>
      <c r="X8" s="78"/>
      <c r="Y8" s="78"/>
      <c r="Z8" s="78"/>
      <c r="AA8" s="78"/>
      <c r="AB8" s="78"/>
      <c r="AC8" s="78"/>
      <c r="AD8" s="79" t="str">
        <f>データ!$M$6</f>
        <v>非設置</v>
      </c>
      <c r="AE8" s="79"/>
      <c r="AF8" s="79"/>
      <c r="AG8" s="79"/>
      <c r="AH8" s="79"/>
      <c r="AI8" s="79"/>
      <c r="AJ8" s="79"/>
      <c r="AK8" s="3"/>
      <c r="AL8" s="75">
        <f>データ!S6</f>
        <v>498473</v>
      </c>
      <c r="AM8" s="75"/>
      <c r="AN8" s="75"/>
      <c r="AO8" s="75"/>
      <c r="AP8" s="75"/>
      <c r="AQ8" s="75"/>
      <c r="AR8" s="75"/>
      <c r="AS8" s="75"/>
      <c r="AT8" s="74">
        <f>データ!T6</f>
        <v>61.38</v>
      </c>
      <c r="AU8" s="74"/>
      <c r="AV8" s="74"/>
      <c r="AW8" s="74"/>
      <c r="AX8" s="74"/>
      <c r="AY8" s="74"/>
      <c r="AZ8" s="74"/>
      <c r="BA8" s="74"/>
      <c r="BB8" s="74">
        <f>データ!U6</f>
        <v>8121.1</v>
      </c>
      <c r="BC8" s="74"/>
      <c r="BD8" s="74"/>
      <c r="BE8" s="74"/>
      <c r="BF8" s="74"/>
      <c r="BG8" s="74"/>
      <c r="BH8" s="74"/>
      <c r="BI8" s="74"/>
      <c r="BJ8" s="3"/>
      <c r="BK8" s="3"/>
      <c r="BL8" s="76" t="s">
        <v>10</v>
      </c>
      <c r="BM8" s="77"/>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71" t="s">
        <v>16</v>
      </c>
      <c r="AE9" s="71"/>
      <c r="AF9" s="71"/>
      <c r="AG9" s="71"/>
      <c r="AH9" s="71"/>
      <c r="AI9" s="71"/>
      <c r="AJ9" s="71"/>
      <c r="AK9" s="3"/>
      <c r="AL9" s="71" t="s">
        <v>17</v>
      </c>
      <c r="AM9" s="71"/>
      <c r="AN9" s="71"/>
      <c r="AO9" s="71"/>
      <c r="AP9" s="71"/>
      <c r="AQ9" s="71"/>
      <c r="AR9" s="71"/>
      <c r="AS9" s="71"/>
      <c r="AT9" s="71" t="s">
        <v>18</v>
      </c>
      <c r="AU9" s="71"/>
      <c r="AV9" s="71"/>
      <c r="AW9" s="71"/>
      <c r="AX9" s="71"/>
      <c r="AY9" s="71"/>
      <c r="AZ9" s="71"/>
      <c r="BA9" s="71"/>
      <c r="BB9" s="71" t="s">
        <v>19</v>
      </c>
      <c r="BC9" s="71"/>
      <c r="BD9" s="71"/>
      <c r="BE9" s="71"/>
      <c r="BF9" s="71"/>
      <c r="BG9" s="71"/>
      <c r="BH9" s="71"/>
      <c r="BI9" s="71"/>
      <c r="BJ9" s="3"/>
      <c r="BK9" s="3"/>
      <c r="BL9" s="72" t="s">
        <v>20</v>
      </c>
      <c r="BM9" s="73"/>
      <c r="BN9" s="10" t="s">
        <v>21</v>
      </c>
      <c r="BO9" s="11"/>
      <c r="BP9" s="11"/>
      <c r="BQ9" s="11"/>
      <c r="BR9" s="11"/>
      <c r="BS9" s="11"/>
      <c r="BT9" s="11"/>
      <c r="BU9" s="11"/>
      <c r="BV9" s="11"/>
      <c r="BW9" s="11"/>
      <c r="BX9" s="11"/>
      <c r="BY9" s="12"/>
    </row>
    <row r="10" spans="1:78" ht="18.75" customHeight="1" x14ac:dyDescent="0.15">
      <c r="A10" s="2"/>
      <c r="B10" s="74" t="str">
        <f>データ!N6</f>
        <v>-</v>
      </c>
      <c r="C10" s="74"/>
      <c r="D10" s="74"/>
      <c r="E10" s="74"/>
      <c r="F10" s="74"/>
      <c r="G10" s="74"/>
      <c r="H10" s="74"/>
      <c r="I10" s="74">
        <f>データ!O6</f>
        <v>65.3</v>
      </c>
      <c r="J10" s="74"/>
      <c r="K10" s="74"/>
      <c r="L10" s="74"/>
      <c r="M10" s="74"/>
      <c r="N10" s="74"/>
      <c r="O10" s="74"/>
      <c r="P10" s="74">
        <f>データ!P6</f>
        <v>86.54</v>
      </c>
      <c r="Q10" s="74"/>
      <c r="R10" s="74"/>
      <c r="S10" s="74"/>
      <c r="T10" s="74"/>
      <c r="U10" s="74"/>
      <c r="V10" s="74"/>
      <c r="W10" s="74">
        <f>データ!Q6</f>
        <v>79.92</v>
      </c>
      <c r="X10" s="74"/>
      <c r="Y10" s="74"/>
      <c r="Z10" s="74"/>
      <c r="AA10" s="74"/>
      <c r="AB10" s="74"/>
      <c r="AC10" s="74"/>
      <c r="AD10" s="75">
        <f>データ!R6</f>
        <v>2468</v>
      </c>
      <c r="AE10" s="75"/>
      <c r="AF10" s="75"/>
      <c r="AG10" s="75"/>
      <c r="AH10" s="75"/>
      <c r="AI10" s="75"/>
      <c r="AJ10" s="75"/>
      <c r="AK10" s="2"/>
      <c r="AL10" s="75">
        <f>データ!V6</f>
        <v>431806</v>
      </c>
      <c r="AM10" s="75"/>
      <c r="AN10" s="75"/>
      <c r="AO10" s="75"/>
      <c r="AP10" s="75"/>
      <c r="AQ10" s="75"/>
      <c r="AR10" s="75"/>
      <c r="AS10" s="75"/>
      <c r="AT10" s="74">
        <f>データ!W6</f>
        <v>39.35</v>
      </c>
      <c r="AU10" s="74"/>
      <c r="AV10" s="74"/>
      <c r="AW10" s="74"/>
      <c r="AX10" s="74"/>
      <c r="AY10" s="74"/>
      <c r="AZ10" s="74"/>
      <c r="BA10" s="74"/>
      <c r="BB10" s="74">
        <f>データ!X6</f>
        <v>10973.47</v>
      </c>
      <c r="BC10" s="74"/>
      <c r="BD10" s="74"/>
      <c r="BE10" s="74"/>
      <c r="BF10" s="74"/>
      <c r="BG10" s="74"/>
      <c r="BH10" s="74"/>
      <c r="BI10" s="74"/>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5" t="s">
        <v>113</v>
      </c>
      <c r="BM16" s="66"/>
      <c r="BN16" s="66"/>
      <c r="BO16" s="66"/>
      <c r="BP16" s="66"/>
      <c r="BQ16" s="66"/>
      <c r="BR16" s="66"/>
      <c r="BS16" s="66"/>
      <c r="BT16" s="66"/>
      <c r="BU16" s="66"/>
      <c r="BV16" s="66"/>
      <c r="BW16" s="66"/>
      <c r="BX16" s="66"/>
      <c r="BY16" s="66"/>
      <c r="BZ16" s="67"/>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5"/>
      <c r="BM17" s="66"/>
      <c r="BN17" s="66"/>
      <c r="BO17" s="66"/>
      <c r="BP17" s="66"/>
      <c r="BQ17" s="66"/>
      <c r="BR17" s="66"/>
      <c r="BS17" s="66"/>
      <c r="BT17" s="66"/>
      <c r="BU17" s="66"/>
      <c r="BV17" s="66"/>
      <c r="BW17" s="66"/>
      <c r="BX17" s="66"/>
      <c r="BY17" s="66"/>
      <c r="BZ17" s="67"/>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5"/>
      <c r="BM18" s="66"/>
      <c r="BN18" s="66"/>
      <c r="BO18" s="66"/>
      <c r="BP18" s="66"/>
      <c r="BQ18" s="66"/>
      <c r="BR18" s="66"/>
      <c r="BS18" s="66"/>
      <c r="BT18" s="66"/>
      <c r="BU18" s="66"/>
      <c r="BV18" s="66"/>
      <c r="BW18" s="66"/>
      <c r="BX18" s="66"/>
      <c r="BY18" s="66"/>
      <c r="BZ18" s="67"/>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5"/>
      <c r="BM19" s="66"/>
      <c r="BN19" s="66"/>
      <c r="BO19" s="66"/>
      <c r="BP19" s="66"/>
      <c r="BQ19" s="66"/>
      <c r="BR19" s="66"/>
      <c r="BS19" s="66"/>
      <c r="BT19" s="66"/>
      <c r="BU19" s="66"/>
      <c r="BV19" s="66"/>
      <c r="BW19" s="66"/>
      <c r="BX19" s="66"/>
      <c r="BY19" s="66"/>
      <c r="BZ19" s="67"/>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5"/>
      <c r="BM20" s="66"/>
      <c r="BN20" s="66"/>
      <c r="BO20" s="66"/>
      <c r="BP20" s="66"/>
      <c r="BQ20" s="66"/>
      <c r="BR20" s="66"/>
      <c r="BS20" s="66"/>
      <c r="BT20" s="66"/>
      <c r="BU20" s="66"/>
      <c r="BV20" s="66"/>
      <c r="BW20" s="66"/>
      <c r="BX20" s="66"/>
      <c r="BY20" s="66"/>
      <c r="BZ20" s="67"/>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5"/>
      <c r="BM21" s="66"/>
      <c r="BN21" s="66"/>
      <c r="BO21" s="66"/>
      <c r="BP21" s="66"/>
      <c r="BQ21" s="66"/>
      <c r="BR21" s="66"/>
      <c r="BS21" s="66"/>
      <c r="BT21" s="66"/>
      <c r="BU21" s="66"/>
      <c r="BV21" s="66"/>
      <c r="BW21" s="66"/>
      <c r="BX21" s="66"/>
      <c r="BY21" s="66"/>
      <c r="BZ21" s="67"/>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5"/>
      <c r="BM22" s="66"/>
      <c r="BN22" s="66"/>
      <c r="BO22" s="66"/>
      <c r="BP22" s="66"/>
      <c r="BQ22" s="66"/>
      <c r="BR22" s="66"/>
      <c r="BS22" s="66"/>
      <c r="BT22" s="66"/>
      <c r="BU22" s="66"/>
      <c r="BV22" s="66"/>
      <c r="BW22" s="66"/>
      <c r="BX22" s="66"/>
      <c r="BY22" s="66"/>
      <c r="BZ22" s="67"/>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5"/>
      <c r="BM23" s="66"/>
      <c r="BN23" s="66"/>
      <c r="BO23" s="66"/>
      <c r="BP23" s="66"/>
      <c r="BQ23" s="66"/>
      <c r="BR23" s="66"/>
      <c r="BS23" s="66"/>
      <c r="BT23" s="66"/>
      <c r="BU23" s="66"/>
      <c r="BV23" s="66"/>
      <c r="BW23" s="66"/>
      <c r="BX23" s="66"/>
      <c r="BY23" s="66"/>
      <c r="BZ23" s="67"/>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5"/>
      <c r="BM24" s="66"/>
      <c r="BN24" s="66"/>
      <c r="BO24" s="66"/>
      <c r="BP24" s="66"/>
      <c r="BQ24" s="66"/>
      <c r="BR24" s="66"/>
      <c r="BS24" s="66"/>
      <c r="BT24" s="66"/>
      <c r="BU24" s="66"/>
      <c r="BV24" s="66"/>
      <c r="BW24" s="66"/>
      <c r="BX24" s="66"/>
      <c r="BY24" s="66"/>
      <c r="BZ24" s="67"/>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5"/>
      <c r="BM25" s="66"/>
      <c r="BN25" s="66"/>
      <c r="BO25" s="66"/>
      <c r="BP25" s="66"/>
      <c r="BQ25" s="66"/>
      <c r="BR25" s="66"/>
      <c r="BS25" s="66"/>
      <c r="BT25" s="66"/>
      <c r="BU25" s="66"/>
      <c r="BV25" s="66"/>
      <c r="BW25" s="66"/>
      <c r="BX25" s="66"/>
      <c r="BY25" s="66"/>
      <c r="BZ25" s="67"/>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5"/>
      <c r="BM26" s="66"/>
      <c r="BN26" s="66"/>
      <c r="BO26" s="66"/>
      <c r="BP26" s="66"/>
      <c r="BQ26" s="66"/>
      <c r="BR26" s="66"/>
      <c r="BS26" s="66"/>
      <c r="BT26" s="66"/>
      <c r="BU26" s="66"/>
      <c r="BV26" s="66"/>
      <c r="BW26" s="66"/>
      <c r="BX26" s="66"/>
      <c r="BY26" s="66"/>
      <c r="BZ26" s="67"/>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5"/>
      <c r="BM27" s="66"/>
      <c r="BN27" s="66"/>
      <c r="BO27" s="66"/>
      <c r="BP27" s="66"/>
      <c r="BQ27" s="66"/>
      <c r="BR27" s="66"/>
      <c r="BS27" s="66"/>
      <c r="BT27" s="66"/>
      <c r="BU27" s="66"/>
      <c r="BV27" s="66"/>
      <c r="BW27" s="66"/>
      <c r="BX27" s="66"/>
      <c r="BY27" s="66"/>
      <c r="BZ27" s="67"/>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5"/>
      <c r="BM28" s="66"/>
      <c r="BN28" s="66"/>
      <c r="BO28" s="66"/>
      <c r="BP28" s="66"/>
      <c r="BQ28" s="66"/>
      <c r="BR28" s="66"/>
      <c r="BS28" s="66"/>
      <c r="BT28" s="66"/>
      <c r="BU28" s="66"/>
      <c r="BV28" s="66"/>
      <c r="BW28" s="66"/>
      <c r="BX28" s="66"/>
      <c r="BY28" s="66"/>
      <c r="BZ28" s="67"/>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5"/>
      <c r="BM29" s="66"/>
      <c r="BN29" s="66"/>
      <c r="BO29" s="66"/>
      <c r="BP29" s="66"/>
      <c r="BQ29" s="66"/>
      <c r="BR29" s="66"/>
      <c r="BS29" s="66"/>
      <c r="BT29" s="66"/>
      <c r="BU29" s="66"/>
      <c r="BV29" s="66"/>
      <c r="BW29" s="66"/>
      <c r="BX29" s="66"/>
      <c r="BY29" s="66"/>
      <c r="BZ29" s="67"/>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5"/>
      <c r="BM30" s="66"/>
      <c r="BN30" s="66"/>
      <c r="BO30" s="66"/>
      <c r="BP30" s="66"/>
      <c r="BQ30" s="66"/>
      <c r="BR30" s="66"/>
      <c r="BS30" s="66"/>
      <c r="BT30" s="66"/>
      <c r="BU30" s="66"/>
      <c r="BV30" s="66"/>
      <c r="BW30" s="66"/>
      <c r="BX30" s="66"/>
      <c r="BY30" s="66"/>
      <c r="BZ30" s="67"/>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5"/>
      <c r="BM31" s="66"/>
      <c r="BN31" s="66"/>
      <c r="BO31" s="66"/>
      <c r="BP31" s="66"/>
      <c r="BQ31" s="66"/>
      <c r="BR31" s="66"/>
      <c r="BS31" s="66"/>
      <c r="BT31" s="66"/>
      <c r="BU31" s="66"/>
      <c r="BV31" s="66"/>
      <c r="BW31" s="66"/>
      <c r="BX31" s="66"/>
      <c r="BY31" s="66"/>
      <c r="BZ31" s="67"/>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5"/>
      <c r="BM32" s="66"/>
      <c r="BN32" s="66"/>
      <c r="BO32" s="66"/>
      <c r="BP32" s="66"/>
      <c r="BQ32" s="66"/>
      <c r="BR32" s="66"/>
      <c r="BS32" s="66"/>
      <c r="BT32" s="66"/>
      <c r="BU32" s="66"/>
      <c r="BV32" s="66"/>
      <c r="BW32" s="66"/>
      <c r="BX32" s="66"/>
      <c r="BY32" s="66"/>
      <c r="BZ32" s="67"/>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5"/>
      <c r="BM33" s="66"/>
      <c r="BN33" s="66"/>
      <c r="BO33" s="66"/>
      <c r="BP33" s="66"/>
      <c r="BQ33" s="66"/>
      <c r="BR33" s="66"/>
      <c r="BS33" s="66"/>
      <c r="BT33" s="66"/>
      <c r="BU33" s="66"/>
      <c r="BV33" s="66"/>
      <c r="BW33" s="66"/>
      <c r="BX33" s="66"/>
      <c r="BY33" s="66"/>
      <c r="BZ33" s="67"/>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5"/>
      <c r="BM34" s="66"/>
      <c r="BN34" s="66"/>
      <c r="BO34" s="66"/>
      <c r="BP34" s="66"/>
      <c r="BQ34" s="66"/>
      <c r="BR34" s="66"/>
      <c r="BS34" s="66"/>
      <c r="BT34" s="66"/>
      <c r="BU34" s="66"/>
      <c r="BV34" s="66"/>
      <c r="BW34" s="66"/>
      <c r="BX34" s="66"/>
      <c r="BY34" s="66"/>
      <c r="BZ34" s="67"/>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5"/>
      <c r="BM35" s="66"/>
      <c r="BN35" s="66"/>
      <c r="BO35" s="66"/>
      <c r="BP35" s="66"/>
      <c r="BQ35" s="66"/>
      <c r="BR35" s="66"/>
      <c r="BS35" s="66"/>
      <c r="BT35" s="66"/>
      <c r="BU35" s="66"/>
      <c r="BV35" s="66"/>
      <c r="BW35" s="66"/>
      <c r="BX35" s="66"/>
      <c r="BY35" s="66"/>
      <c r="BZ35" s="67"/>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5"/>
      <c r="BM36" s="66"/>
      <c r="BN36" s="66"/>
      <c r="BO36" s="66"/>
      <c r="BP36" s="66"/>
      <c r="BQ36" s="66"/>
      <c r="BR36" s="66"/>
      <c r="BS36" s="66"/>
      <c r="BT36" s="66"/>
      <c r="BU36" s="66"/>
      <c r="BV36" s="66"/>
      <c r="BW36" s="66"/>
      <c r="BX36" s="66"/>
      <c r="BY36" s="66"/>
      <c r="BZ36" s="67"/>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5"/>
      <c r="BM37" s="66"/>
      <c r="BN37" s="66"/>
      <c r="BO37" s="66"/>
      <c r="BP37" s="66"/>
      <c r="BQ37" s="66"/>
      <c r="BR37" s="66"/>
      <c r="BS37" s="66"/>
      <c r="BT37" s="66"/>
      <c r="BU37" s="66"/>
      <c r="BV37" s="66"/>
      <c r="BW37" s="66"/>
      <c r="BX37" s="66"/>
      <c r="BY37" s="66"/>
      <c r="BZ37" s="67"/>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5"/>
      <c r="BM38" s="66"/>
      <c r="BN38" s="66"/>
      <c r="BO38" s="66"/>
      <c r="BP38" s="66"/>
      <c r="BQ38" s="66"/>
      <c r="BR38" s="66"/>
      <c r="BS38" s="66"/>
      <c r="BT38" s="66"/>
      <c r="BU38" s="66"/>
      <c r="BV38" s="66"/>
      <c r="BW38" s="66"/>
      <c r="BX38" s="66"/>
      <c r="BY38" s="66"/>
      <c r="BZ38" s="67"/>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5"/>
      <c r="BM39" s="66"/>
      <c r="BN39" s="66"/>
      <c r="BO39" s="66"/>
      <c r="BP39" s="66"/>
      <c r="BQ39" s="66"/>
      <c r="BR39" s="66"/>
      <c r="BS39" s="66"/>
      <c r="BT39" s="66"/>
      <c r="BU39" s="66"/>
      <c r="BV39" s="66"/>
      <c r="BW39" s="66"/>
      <c r="BX39" s="66"/>
      <c r="BY39" s="66"/>
      <c r="BZ39" s="67"/>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5"/>
      <c r="BM40" s="66"/>
      <c r="BN40" s="66"/>
      <c r="BO40" s="66"/>
      <c r="BP40" s="66"/>
      <c r="BQ40" s="66"/>
      <c r="BR40" s="66"/>
      <c r="BS40" s="66"/>
      <c r="BT40" s="66"/>
      <c r="BU40" s="66"/>
      <c r="BV40" s="66"/>
      <c r="BW40" s="66"/>
      <c r="BX40" s="66"/>
      <c r="BY40" s="66"/>
      <c r="BZ40" s="67"/>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5"/>
      <c r="BM41" s="66"/>
      <c r="BN41" s="66"/>
      <c r="BO41" s="66"/>
      <c r="BP41" s="66"/>
      <c r="BQ41" s="66"/>
      <c r="BR41" s="66"/>
      <c r="BS41" s="66"/>
      <c r="BT41" s="66"/>
      <c r="BU41" s="66"/>
      <c r="BV41" s="66"/>
      <c r="BW41" s="66"/>
      <c r="BX41" s="66"/>
      <c r="BY41" s="66"/>
      <c r="BZ41" s="67"/>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5"/>
      <c r="BM42" s="66"/>
      <c r="BN42" s="66"/>
      <c r="BO42" s="66"/>
      <c r="BP42" s="66"/>
      <c r="BQ42" s="66"/>
      <c r="BR42" s="66"/>
      <c r="BS42" s="66"/>
      <c r="BT42" s="66"/>
      <c r="BU42" s="66"/>
      <c r="BV42" s="66"/>
      <c r="BW42" s="66"/>
      <c r="BX42" s="66"/>
      <c r="BY42" s="66"/>
      <c r="BZ42" s="67"/>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5"/>
      <c r="BM43" s="66"/>
      <c r="BN43" s="66"/>
      <c r="BO43" s="66"/>
      <c r="BP43" s="66"/>
      <c r="BQ43" s="66"/>
      <c r="BR43" s="66"/>
      <c r="BS43" s="66"/>
      <c r="BT43" s="66"/>
      <c r="BU43" s="66"/>
      <c r="BV43" s="66"/>
      <c r="BW43" s="66"/>
      <c r="BX43" s="66"/>
      <c r="BY43" s="66"/>
      <c r="BZ43" s="67"/>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8"/>
      <c r="BM44" s="69"/>
      <c r="BN44" s="69"/>
      <c r="BO44" s="69"/>
      <c r="BP44" s="69"/>
      <c r="BQ44" s="69"/>
      <c r="BR44" s="69"/>
      <c r="BS44" s="69"/>
      <c r="BT44" s="69"/>
      <c r="BU44" s="69"/>
      <c r="BV44" s="69"/>
      <c r="BW44" s="69"/>
      <c r="BX44" s="69"/>
      <c r="BY44" s="69"/>
      <c r="BZ44" s="70"/>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114</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115</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【108.07】</v>
      </c>
      <c r="F85" s="26" t="str">
        <f>データ!AT6</f>
        <v>【3.09】</v>
      </c>
      <c r="G85" s="26" t="str">
        <f>データ!BE6</f>
        <v>【69.54】</v>
      </c>
      <c r="H85" s="26" t="str">
        <f>データ!BP6</f>
        <v>【682.51】</v>
      </c>
      <c r="I85" s="26" t="str">
        <f>データ!CA6</f>
        <v>【100.34】</v>
      </c>
      <c r="J85" s="26" t="str">
        <f>データ!CL6</f>
        <v>【136.15】</v>
      </c>
      <c r="K85" s="26" t="str">
        <f>データ!CW6</f>
        <v>【59.64】</v>
      </c>
      <c r="L85" s="26" t="str">
        <f>データ!DH6</f>
        <v>【95.35】</v>
      </c>
      <c r="M85" s="26" t="str">
        <f>データ!DS6</f>
        <v>【38.57】</v>
      </c>
      <c r="N85" s="26" t="str">
        <f>データ!ED6</f>
        <v>【5.90】</v>
      </c>
      <c r="O85" s="26" t="str">
        <f>データ!EO6</f>
        <v>【0.22】</v>
      </c>
    </row>
  </sheetData>
  <sheetProtection algorithmName="SHA-512" hashValue="sGUhtsA9P1AY3wZJvl/fSIEMNFRVXh8zoSicvElMm6yEuAT2ZGpjZipBsZXY43wrPBx8LPEpBoENG2/rNhqwvQ==" saltValue="gvdN4YB1NgX5DpygQUXKr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83" t="s">
        <v>52</v>
      </c>
      <c r="I3" s="84"/>
      <c r="J3" s="84"/>
      <c r="K3" s="84"/>
      <c r="L3" s="84"/>
      <c r="M3" s="84"/>
      <c r="N3" s="84"/>
      <c r="O3" s="84"/>
      <c r="P3" s="84"/>
      <c r="Q3" s="84"/>
      <c r="R3" s="84"/>
      <c r="S3" s="84"/>
      <c r="T3" s="84"/>
      <c r="U3" s="84"/>
      <c r="V3" s="84"/>
      <c r="W3" s="84"/>
      <c r="X3" s="85"/>
      <c r="Y3" s="89" t="s">
        <v>53</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54</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x14ac:dyDescent="0.15">
      <c r="A4" s="28" t="s">
        <v>55</v>
      </c>
      <c r="B4" s="30"/>
      <c r="C4" s="30"/>
      <c r="D4" s="30"/>
      <c r="E4" s="30"/>
      <c r="F4" s="30"/>
      <c r="G4" s="30"/>
      <c r="H4" s="86"/>
      <c r="I4" s="87"/>
      <c r="J4" s="87"/>
      <c r="K4" s="87"/>
      <c r="L4" s="87"/>
      <c r="M4" s="87"/>
      <c r="N4" s="87"/>
      <c r="O4" s="87"/>
      <c r="P4" s="87"/>
      <c r="Q4" s="87"/>
      <c r="R4" s="87"/>
      <c r="S4" s="87"/>
      <c r="T4" s="87"/>
      <c r="U4" s="87"/>
      <c r="V4" s="87"/>
      <c r="W4" s="87"/>
      <c r="X4" s="88"/>
      <c r="Y4" s="82" t="s">
        <v>56</v>
      </c>
      <c r="Z4" s="82"/>
      <c r="AA4" s="82"/>
      <c r="AB4" s="82"/>
      <c r="AC4" s="82"/>
      <c r="AD4" s="82"/>
      <c r="AE4" s="82"/>
      <c r="AF4" s="82"/>
      <c r="AG4" s="82"/>
      <c r="AH4" s="82"/>
      <c r="AI4" s="82"/>
      <c r="AJ4" s="82" t="s">
        <v>57</v>
      </c>
      <c r="AK4" s="82"/>
      <c r="AL4" s="82"/>
      <c r="AM4" s="82"/>
      <c r="AN4" s="82"/>
      <c r="AO4" s="82"/>
      <c r="AP4" s="82"/>
      <c r="AQ4" s="82"/>
      <c r="AR4" s="82"/>
      <c r="AS4" s="82"/>
      <c r="AT4" s="82"/>
      <c r="AU4" s="82" t="s">
        <v>58</v>
      </c>
      <c r="AV4" s="82"/>
      <c r="AW4" s="82"/>
      <c r="AX4" s="82"/>
      <c r="AY4" s="82"/>
      <c r="AZ4" s="82"/>
      <c r="BA4" s="82"/>
      <c r="BB4" s="82"/>
      <c r="BC4" s="82"/>
      <c r="BD4" s="82"/>
      <c r="BE4" s="82"/>
      <c r="BF4" s="82" t="s">
        <v>59</v>
      </c>
      <c r="BG4" s="82"/>
      <c r="BH4" s="82"/>
      <c r="BI4" s="82"/>
      <c r="BJ4" s="82"/>
      <c r="BK4" s="82"/>
      <c r="BL4" s="82"/>
      <c r="BM4" s="82"/>
      <c r="BN4" s="82"/>
      <c r="BO4" s="82"/>
      <c r="BP4" s="82"/>
      <c r="BQ4" s="82" t="s">
        <v>60</v>
      </c>
      <c r="BR4" s="82"/>
      <c r="BS4" s="82"/>
      <c r="BT4" s="82"/>
      <c r="BU4" s="82"/>
      <c r="BV4" s="82"/>
      <c r="BW4" s="82"/>
      <c r="BX4" s="82"/>
      <c r="BY4" s="82"/>
      <c r="BZ4" s="82"/>
      <c r="CA4" s="82"/>
      <c r="CB4" s="82" t="s">
        <v>61</v>
      </c>
      <c r="CC4" s="82"/>
      <c r="CD4" s="82"/>
      <c r="CE4" s="82"/>
      <c r="CF4" s="82"/>
      <c r="CG4" s="82"/>
      <c r="CH4" s="82"/>
      <c r="CI4" s="82"/>
      <c r="CJ4" s="82"/>
      <c r="CK4" s="82"/>
      <c r="CL4" s="82"/>
      <c r="CM4" s="82" t="s">
        <v>62</v>
      </c>
      <c r="CN4" s="82"/>
      <c r="CO4" s="82"/>
      <c r="CP4" s="82"/>
      <c r="CQ4" s="82"/>
      <c r="CR4" s="82"/>
      <c r="CS4" s="82"/>
      <c r="CT4" s="82"/>
      <c r="CU4" s="82"/>
      <c r="CV4" s="82"/>
      <c r="CW4" s="82"/>
      <c r="CX4" s="82" t="s">
        <v>63</v>
      </c>
      <c r="CY4" s="82"/>
      <c r="CZ4" s="82"/>
      <c r="DA4" s="82"/>
      <c r="DB4" s="82"/>
      <c r="DC4" s="82"/>
      <c r="DD4" s="82"/>
      <c r="DE4" s="82"/>
      <c r="DF4" s="82"/>
      <c r="DG4" s="82"/>
      <c r="DH4" s="82"/>
      <c r="DI4" s="82" t="s">
        <v>64</v>
      </c>
      <c r="DJ4" s="82"/>
      <c r="DK4" s="82"/>
      <c r="DL4" s="82"/>
      <c r="DM4" s="82"/>
      <c r="DN4" s="82"/>
      <c r="DO4" s="82"/>
      <c r="DP4" s="82"/>
      <c r="DQ4" s="82"/>
      <c r="DR4" s="82"/>
      <c r="DS4" s="82"/>
      <c r="DT4" s="82" t="s">
        <v>65</v>
      </c>
      <c r="DU4" s="82"/>
      <c r="DV4" s="82"/>
      <c r="DW4" s="82"/>
      <c r="DX4" s="82"/>
      <c r="DY4" s="82"/>
      <c r="DZ4" s="82"/>
      <c r="EA4" s="82"/>
      <c r="EB4" s="82"/>
      <c r="EC4" s="82"/>
      <c r="ED4" s="82"/>
      <c r="EE4" s="82" t="s">
        <v>66</v>
      </c>
      <c r="EF4" s="82"/>
      <c r="EG4" s="82"/>
      <c r="EH4" s="82"/>
      <c r="EI4" s="82"/>
      <c r="EJ4" s="82"/>
      <c r="EK4" s="82"/>
      <c r="EL4" s="82"/>
      <c r="EM4" s="82"/>
      <c r="EN4" s="82"/>
      <c r="EO4" s="82"/>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122076</v>
      </c>
      <c r="D6" s="33">
        <f t="shared" si="3"/>
        <v>46</v>
      </c>
      <c r="E6" s="33">
        <f t="shared" si="3"/>
        <v>17</v>
      </c>
      <c r="F6" s="33">
        <f t="shared" si="3"/>
        <v>1</v>
      </c>
      <c r="G6" s="33">
        <f t="shared" si="3"/>
        <v>0</v>
      </c>
      <c r="H6" s="33" t="str">
        <f t="shared" si="3"/>
        <v>千葉県　松戸市</v>
      </c>
      <c r="I6" s="33" t="str">
        <f t="shared" si="3"/>
        <v>法適用</v>
      </c>
      <c r="J6" s="33" t="str">
        <f t="shared" si="3"/>
        <v>下水道事業</v>
      </c>
      <c r="K6" s="33" t="str">
        <f t="shared" si="3"/>
        <v>公共下水道</v>
      </c>
      <c r="L6" s="33" t="str">
        <f t="shared" si="3"/>
        <v>Aa</v>
      </c>
      <c r="M6" s="33" t="str">
        <f t="shared" si="3"/>
        <v>非設置</v>
      </c>
      <c r="N6" s="34" t="str">
        <f t="shared" si="3"/>
        <v>-</v>
      </c>
      <c r="O6" s="34">
        <f t="shared" si="3"/>
        <v>65.3</v>
      </c>
      <c r="P6" s="34">
        <f t="shared" si="3"/>
        <v>86.54</v>
      </c>
      <c r="Q6" s="34">
        <f t="shared" si="3"/>
        <v>79.92</v>
      </c>
      <c r="R6" s="34">
        <f t="shared" si="3"/>
        <v>2468</v>
      </c>
      <c r="S6" s="34">
        <f t="shared" si="3"/>
        <v>498473</v>
      </c>
      <c r="T6" s="34">
        <f t="shared" si="3"/>
        <v>61.38</v>
      </c>
      <c r="U6" s="34">
        <f t="shared" si="3"/>
        <v>8121.1</v>
      </c>
      <c r="V6" s="34">
        <f t="shared" si="3"/>
        <v>431806</v>
      </c>
      <c r="W6" s="34">
        <f t="shared" si="3"/>
        <v>39.35</v>
      </c>
      <c r="X6" s="34">
        <f t="shared" si="3"/>
        <v>10973.47</v>
      </c>
      <c r="Y6" s="35" t="str">
        <f>IF(Y7="",NA(),Y7)</f>
        <v>-</v>
      </c>
      <c r="Z6" s="35" t="str">
        <f t="shared" ref="Z6:AH6" si="4">IF(Z7="",NA(),Z7)</f>
        <v>-</v>
      </c>
      <c r="AA6" s="35" t="str">
        <f t="shared" si="4"/>
        <v>-</v>
      </c>
      <c r="AB6" s="35">
        <f t="shared" si="4"/>
        <v>102.46</v>
      </c>
      <c r="AC6" s="35">
        <f t="shared" si="4"/>
        <v>104.93</v>
      </c>
      <c r="AD6" s="35" t="str">
        <f t="shared" si="4"/>
        <v>-</v>
      </c>
      <c r="AE6" s="35" t="str">
        <f t="shared" si="4"/>
        <v>-</v>
      </c>
      <c r="AF6" s="35" t="str">
        <f t="shared" si="4"/>
        <v>-</v>
      </c>
      <c r="AG6" s="35">
        <f t="shared" si="4"/>
        <v>108.87</v>
      </c>
      <c r="AH6" s="35">
        <f t="shared" si="4"/>
        <v>109</v>
      </c>
      <c r="AI6" s="34" t="str">
        <f>IF(AI7="","",IF(AI7="-","【-】","【"&amp;SUBSTITUTE(TEXT(AI7,"#,##0.00"),"-","△")&amp;"】"))</f>
        <v>【108.07】</v>
      </c>
      <c r="AJ6" s="35" t="str">
        <f>IF(AJ7="",NA(),AJ7)</f>
        <v>-</v>
      </c>
      <c r="AK6" s="35" t="str">
        <f t="shared" ref="AK6:AS6" si="5">IF(AK7="",NA(),AK7)</f>
        <v>-</v>
      </c>
      <c r="AL6" s="35" t="str">
        <f t="shared" si="5"/>
        <v>-</v>
      </c>
      <c r="AM6" s="34">
        <f t="shared" si="5"/>
        <v>0</v>
      </c>
      <c r="AN6" s="34">
        <f t="shared" si="5"/>
        <v>0</v>
      </c>
      <c r="AO6" s="35" t="str">
        <f t="shared" si="5"/>
        <v>-</v>
      </c>
      <c r="AP6" s="35" t="str">
        <f t="shared" si="5"/>
        <v>-</v>
      </c>
      <c r="AQ6" s="35" t="str">
        <f t="shared" si="5"/>
        <v>-</v>
      </c>
      <c r="AR6" s="35">
        <f t="shared" si="5"/>
        <v>0.39</v>
      </c>
      <c r="AS6" s="35">
        <f t="shared" si="5"/>
        <v>0.28000000000000003</v>
      </c>
      <c r="AT6" s="34" t="str">
        <f>IF(AT7="","",IF(AT7="-","【-】","【"&amp;SUBSTITUTE(TEXT(AT7,"#,##0.00"),"-","△")&amp;"】"))</f>
        <v>【3.09】</v>
      </c>
      <c r="AU6" s="35" t="str">
        <f>IF(AU7="",NA(),AU7)</f>
        <v>-</v>
      </c>
      <c r="AV6" s="35" t="str">
        <f t="shared" ref="AV6:BD6" si="6">IF(AV7="",NA(),AV7)</f>
        <v>-</v>
      </c>
      <c r="AW6" s="35" t="str">
        <f t="shared" si="6"/>
        <v>-</v>
      </c>
      <c r="AX6" s="35">
        <f t="shared" si="6"/>
        <v>58.78</v>
      </c>
      <c r="AY6" s="35">
        <f t="shared" si="6"/>
        <v>37.22</v>
      </c>
      <c r="AZ6" s="35" t="str">
        <f t="shared" si="6"/>
        <v>-</v>
      </c>
      <c r="BA6" s="35" t="str">
        <f t="shared" si="6"/>
        <v>-</v>
      </c>
      <c r="BB6" s="35" t="str">
        <f t="shared" si="6"/>
        <v>-</v>
      </c>
      <c r="BC6" s="35">
        <f t="shared" si="6"/>
        <v>73.55</v>
      </c>
      <c r="BD6" s="35">
        <f t="shared" si="6"/>
        <v>71.19</v>
      </c>
      <c r="BE6" s="34" t="str">
        <f>IF(BE7="","",IF(BE7="-","【-】","【"&amp;SUBSTITUTE(TEXT(BE7,"#,##0.00"),"-","△")&amp;"】"))</f>
        <v>【69.54】</v>
      </c>
      <c r="BF6" s="35" t="str">
        <f>IF(BF7="",NA(),BF7)</f>
        <v>-</v>
      </c>
      <c r="BG6" s="35" t="str">
        <f t="shared" ref="BG6:BO6" si="7">IF(BG7="",NA(),BG7)</f>
        <v>-</v>
      </c>
      <c r="BH6" s="35" t="str">
        <f t="shared" si="7"/>
        <v>-</v>
      </c>
      <c r="BI6" s="35">
        <f t="shared" si="7"/>
        <v>456.46</v>
      </c>
      <c r="BJ6" s="35">
        <f t="shared" si="7"/>
        <v>375.53</v>
      </c>
      <c r="BK6" s="35" t="str">
        <f t="shared" si="7"/>
        <v>-</v>
      </c>
      <c r="BL6" s="35" t="str">
        <f t="shared" si="7"/>
        <v>-</v>
      </c>
      <c r="BM6" s="35" t="str">
        <f t="shared" si="7"/>
        <v>-</v>
      </c>
      <c r="BN6" s="35">
        <f t="shared" si="7"/>
        <v>514.27</v>
      </c>
      <c r="BO6" s="35">
        <f t="shared" si="7"/>
        <v>517.34</v>
      </c>
      <c r="BP6" s="34" t="str">
        <f>IF(BP7="","",IF(BP7="-","【-】","【"&amp;SUBSTITUTE(TEXT(BP7,"#,##0.00"),"-","△")&amp;"】"))</f>
        <v>【682.51】</v>
      </c>
      <c r="BQ6" s="35" t="str">
        <f>IF(BQ7="",NA(),BQ7)</f>
        <v>-</v>
      </c>
      <c r="BR6" s="35" t="str">
        <f t="shared" ref="BR6:BZ6" si="8">IF(BR7="",NA(),BR7)</f>
        <v>-</v>
      </c>
      <c r="BS6" s="35" t="str">
        <f t="shared" si="8"/>
        <v>-</v>
      </c>
      <c r="BT6" s="35">
        <f t="shared" si="8"/>
        <v>100</v>
      </c>
      <c r="BU6" s="35">
        <f t="shared" si="8"/>
        <v>100</v>
      </c>
      <c r="BV6" s="35" t="str">
        <f t="shared" si="8"/>
        <v>-</v>
      </c>
      <c r="BW6" s="35" t="str">
        <f t="shared" si="8"/>
        <v>-</v>
      </c>
      <c r="BX6" s="35" t="str">
        <f t="shared" si="8"/>
        <v>-</v>
      </c>
      <c r="BY6" s="35">
        <f t="shared" si="8"/>
        <v>100.34</v>
      </c>
      <c r="BZ6" s="35">
        <f t="shared" si="8"/>
        <v>99.89</v>
      </c>
      <c r="CA6" s="34" t="str">
        <f>IF(CA7="","",IF(CA7="-","【-】","【"&amp;SUBSTITUTE(TEXT(CA7,"#,##0.00"),"-","△")&amp;"】"))</f>
        <v>【100.34】</v>
      </c>
      <c r="CB6" s="35" t="str">
        <f>IF(CB7="",NA(),CB7)</f>
        <v>-</v>
      </c>
      <c r="CC6" s="35" t="str">
        <f t="shared" ref="CC6:CK6" si="9">IF(CC7="",NA(),CC7)</f>
        <v>-</v>
      </c>
      <c r="CD6" s="35" t="str">
        <f t="shared" si="9"/>
        <v>-</v>
      </c>
      <c r="CE6" s="35">
        <f t="shared" si="9"/>
        <v>152.18</v>
      </c>
      <c r="CF6" s="35">
        <f t="shared" si="9"/>
        <v>152.13999999999999</v>
      </c>
      <c r="CG6" s="35" t="str">
        <f t="shared" si="9"/>
        <v>-</v>
      </c>
      <c r="CH6" s="35" t="str">
        <f t="shared" si="9"/>
        <v>-</v>
      </c>
      <c r="CI6" s="35" t="str">
        <f t="shared" si="9"/>
        <v>-</v>
      </c>
      <c r="CJ6" s="35">
        <f t="shared" si="9"/>
        <v>113.49</v>
      </c>
      <c r="CK6" s="35">
        <f t="shared" si="9"/>
        <v>112.4</v>
      </c>
      <c r="CL6" s="34" t="str">
        <f>IF(CL7="","",IF(CL7="-","【-】","【"&amp;SUBSTITUTE(TEXT(CL7,"#,##0.00"),"-","△")&amp;"】"))</f>
        <v>【136.15】</v>
      </c>
      <c r="CM6" s="35" t="str">
        <f>IF(CM7="",NA(),CM7)</f>
        <v>-</v>
      </c>
      <c r="CN6" s="35" t="str">
        <f t="shared" ref="CN6:CV6" si="10">IF(CN7="",NA(),CN7)</f>
        <v>-</v>
      </c>
      <c r="CO6" s="35" t="str">
        <f t="shared" si="10"/>
        <v>-</v>
      </c>
      <c r="CP6" s="35">
        <f t="shared" si="10"/>
        <v>1075.32</v>
      </c>
      <c r="CQ6" s="35">
        <f t="shared" si="10"/>
        <v>1139.32</v>
      </c>
      <c r="CR6" s="35" t="str">
        <f t="shared" si="10"/>
        <v>-</v>
      </c>
      <c r="CS6" s="35" t="str">
        <f t="shared" si="10"/>
        <v>-</v>
      </c>
      <c r="CT6" s="35" t="str">
        <f t="shared" si="10"/>
        <v>-</v>
      </c>
      <c r="CU6" s="35">
        <f t="shared" si="10"/>
        <v>62.96</v>
      </c>
      <c r="CV6" s="35">
        <f t="shared" si="10"/>
        <v>62.97</v>
      </c>
      <c r="CW6" s="34" t="str">
        <f>IF(CW7="","",IF(CW7="-","【-】","【"&amp;SUBSTITUTE(TEXT(CW7,"#,##0.00"),"-","△")&amp;"】"))</f>
        <v>【59.64】</v>
      </c>
      <c r="CX6" s="35" t="str">
        <f>IF(CX7="",NA(),CX7)</f>
        <v>-</v>
      </c>
      <c r="CY6" s="35" t="str">
        <f t="shared" ref="CY6:DG6" si="11">IF(CY7="",NA(),CY7)</f>
        <v>-</v>
      </c>
      <c r="CZ6" s="35" t="str">
        <f t="shared" si="11"/>
        <v>-</v>
      </c>
      <c r="DA6" s="35">
        <f t="shared" si="11"/>
        <v>96.17</v>
      </c>
      <c r="DB6" s="35">
        <f t="shared" si="11"/>
        <v>95.96</v>
      </c>
      <c r="DC6" s="35" t="str">
        <f t="shared" si="11"/>
        <v>-</v>
      </c>
      <c r="DD6" s="35" t="str">
        <f t="shared" si="11"/>
        <v>-</v>
      </c>
      <c r="DE6" s="35" t="str">
        <f t="shared" si="11"/>
        <v>-</v>
      </c>
      <c r="DF6" s="35">
        <f t="shared" si="11"/>
        <v>96.96</v>
      </c>
      <c r="DG6" s="35">
        <f t="shared" si="11"/>
        <v>96.97</v>
      </c>
      <c r="DH6" s="34" t="str">
        <f>IF(DH7="","",IF(DH7="-","【-】","【"&amp;SUBSTITUTE(TEXT(DH7,"#,##0.00"),"-","△")&amp;"】"))</f>
        <v>【95.35】</v>
      </c>
      <c r="DI6" s="35" t="str">
        <f>IF(DI7="",NA(),DI7)</f>
        <v>-</v>
      </c>
      <c r="DJ6" s="35" t="str">
        <f t="shared" ref="DJ6:DR6" si="12">IF(DJ7="",NA(),DJ7)</f>
        <v>-</v>
      </c>
      <c r="DK6" s="35" t="str">
        <f t="shared" si="12"/>
        <v>-</v>
      </c>
      <c r="DL6" s="35">
        <f t="shared" si="12"/>
        <v>3.9</v>
      </c>
      <c r="DM6" s="35">
        <f t="shared" si="12"/>
        <v>7.69</v>
      </c>
      <c r="DN6" s="35" t="str">
        <f t="shared" si="12"/>
        <v>-</v>
      </c>
      <c r="DO6" s="35" t="str">
        <f t="shared" si="12"/>
        <v>-</v>
      </c>
      <c r="DP6" s="35" t="str">
        <f t="shared" si="12"/>
        <v>-</v>
      </c>
      <c r="DQ6" s="35">
        <f t="shared" si="12"/>
        <v>25.13</v>
      </c>
      <c r="DR6" s="35">
        <f t="shared" si="12"/>
        <v>24.54</v>
      </c>
      <c r="DS6" s="34" t="str">
        <f>IF(DS7="","",IF(DS7="-","【-】","【"&amp;SUBSTITUTE(TEXT(DS7,"#,##0.00"),"-","△")&amp;"】"))</f>
        <v>【38.57】</v>
      </c>
      <c r="DT6" s="35" t="str">
        <f>IF(DT7="",NA(),DT7)</f>
        <v>-</v>
      </c>
      <c r="DU6" s="35" t="str">
        <f t="shared" ref="DU6:EC6" si="13">IF(DU7="",NA(),DU7)</f>
        <v>-</v>
      </c>
      <c r="DV6" s="35" t="str">
        <f t="shared" si="13"/>
        <v>-</v>
      </c>
      <c r="DW6" s="35">
        <f t="shared" si="13"/>
        <v>7.32</v>
      </c>
      <c r="DX6" s="35">
        <f t="shared" si="13"/>
        <v>7.37</v>
      </c>
      <c r="DY6" s="35" t="str">
        <f t="shared" si="13"/>
        <v>-</v>
      </c>
      <c r="DZ6" s="35" t="str">
        <f t="shared" si="13"/>
        <v>-</v>
      </c>
      <c r="EA6" s="35" t="str">
        <f t="shared" si="13"/>
        <v>-</v>
      </c>
      <c r="EB6" s="35">
        <f t="shared" si="13"/>
        <v>6.4</v>
      </c>
      <c r="EC6" s="35">
        <f t="shared" si="13"/>
        <v>7.66</v>
      </c>
      <c r="ED6" s="34" t="str">
        <f>IF(ED7="","",IF(ED7="-","【-】","【"&amp;SUBSTITUTE(TEXT(ED7,"#,##0.00"),"-","△")&amp;"】"))</f>
        <v>【5.90】</v>
      </c>
      <c r="EE6" s="35" t="str">
        <f>IF(EE7="",NA(),EE7)</f>
        <v>-</v>
      </c>
      <c r="EF6" s="35" t="str">
        <f t="shared" ref="EF6:EN6" si="14">IF(EF7="",NA(),EF7)</f>
        <v>-</v>
      </c>
      <c r="EG6" s="35" t="str">
        <f t="shared" si="14"/>
        <v>-</v>
      </c>
      <c r="EH6" s="35">
        <f t="shared" si="14"/>
        <v>0.01</v>
      </c>
      <c r="EI6" s="35">
        <f t="shared" si="14"/>
        <v>0.04</v>
      </c>
      <c r="EJ6" s="35" t="str">
        <f t="shared" si="14"/>
        <v>-</v>
      </c>
      <c r="EK6" s="35" t="str">
        <f t="shared" si="14"/>
        <v>-</v>
      </c>
      <c r="EL6" s="35" t="str">
        <f t="shared" si="14"/>
        <v>-</v>
      </c>
      <c r="EM6" s="35">
        <f t="shared" si="14"/>
        <v>0.16</v>
      </c>
      <c r="EN6" s="35">
        <f t="shared" si="14"/>
        <v>0.16</v>
      </c>
      <c r="EO6" s="34" t="str">
        <f>IF(EO7="","",IF(EO7="-","【-】","【"&amp;SUBSTITUTE(TEXT(EO7,"#,##0.00"),"-","△")&amp;"】"))</f>
        <v>【0.22】</v>
      </c>
    </row>
    <row r="7" spans="1:148" s="36" customFormat="1" x14ac:dyDescent="0.15">
      <c r="A7" s="28"/>
      <c r="B7" s="37">
        <v>2019</v>
      </c>
      <c r="C7" s="37">
        <v>122076</v>
      </c>
      <c r="D7" s="37">
        <v>46</v>
      </c>
      <c r="E7" s="37">
        <v>17</v>
      </c>
      <c r="F7" s="37">
        <v>1</v>
      </c>
      <c r="G7" s="37">
        <v>0</v>
      </c>
      <c r="H7" s="37" t="s">
        <v>96</v>
      </c>
      <c r="I7" s="37" t="s">
        <v>97</v>
      </c>
      <c r="J7" s="37" t="s">
        <v>98</v>
      </c>
      <c r="K7" s="37" t="s">
        <v>99</v>
      </c>
      <c r="L7" s="37" t="s">
        <v>100</v>
      </c>
      <c r="M7" s="37" t="s">
        <v>101</v>
      </c>
      <c r="N7" s="38" t="s">
        <v>102</v>
      </c>
      <c r="O7" s="38">
        <v>65.3</v>
      </c>
      <c r="P7" s="38">
        <v>86.54</v>
      </c>
      <c r="Q7" s="38">
        <v>79.92</v>
      </c>
      <c r="R7" s="38">
        <v>2468</v>
      </c>
      <c r="S7" s="38">
        <v>498473</v>
      </c>
      <c r="T7" s="38">
        <v>61.38</v>
      </c>
      <c r="U7" s="38">
        <v>8121.1</v>
      </c>
      <c r="V7" s="38">
        <v>431806</v>
      </c>
      <c r="W7" s="38">
        <v>39.35</v>
      </c>
      <c r="X7" s="38">
        <v>10973.47</v>
      </c>
      <c r="Y7" s="38" t="s">
        <v>102</v>
      </c>
      <c r="Z7" s="38" t="s">
        <v>102</v>
      </c>
      <c r="AA7" s="38" t="s">
        <v>102</v>
      </c>
      <c r="AB7" s="38">
        <v>102.46</v>
      </c>
      <c r="AC7" s="38">
        <v>104.93</v>
      </c>
      <c r="AD7" s="38" t="s">
        <v>102</v>
      </c>
      <c r="AE7" s="38" t="s">
        <v>102</v>
      </c>
      <c r="AF7" s="38" t="s">
        <v>102</v>
      </c>
      <c r="AG7" s="38">
        <v>108.87</v>
      </c>
      <c r="AH7" s="38">
        <v>109</v>
      </c>
      <c r="AI7" s="38">
        <v>108.07</v>
      </c>
      <c r="AJ7" s="38" t="s">
        <v>102</v>
      </c>
      <c r="AK7" s="38" t="s">
        <v>102</v>
      </c>
      <c r="AL7" s="38" t="s">
        <v>102</v>
      </c>
      <c r="AM7" s="38">
        <v>0</v>
      </c>
      <c r="AN7" s="38">
        <v>0</v>
      </c>
      <c r="AO7" s="38" t="s">
        <v>102</v>
      </c>
      <c r="AP7" s="38" t="s">
        <v>102</v>
      </c>
      <c r="AQ7" s="38" t="s">
        <v>102</v>
      </c>
      <c r="AR7" s="38">
        <v>0.39</v>
      </c>
      <c r="AS7" s="38">
        <v>0.28000000000000003</v>
      </c>
      <c r="AT7" s="38">
        <v>3.09</v>
      </c>
      <c r="AU7" s="38" t="s">
        <v>102</v>
      </c>
      <c r="AV7" s="38" t="s">
        <v>102</v>
      </c>
      <c r="AW7" s="38" t="s">
        <v>102</v>
      </c>
      <c r="AX7" s="38">
        <v>58.78</v>
      </c>
      <c r="AY7" s="38">
        <v>37.22</v>
      </c>
      <c r="AZ7" s="38" t="s">
        <v>102</v>
      </c>
      <c r="BA7" s="38" t="s">
        <v>102</v>
      </c>
      <c r="BB7" s="38" t="s">
        <v>102</v>
      </c>
      <c r="BC7" s="38">
        <v>73.55</v>
      </c>
      <c r="BD7" s="38">
        <v>71.19</v>
      </c>
      <c r="BE7" s="38">
        <v>69.540000000000006</v>
      </c>
      <c r="BF7" s="38" t="s">
        <v>102</v>
      </c>
      <c r="BG7" s="38" t="s">
        <v>102</v>
      </c>
      <c r="BH7" s="38" t="s">
        <v>102</v>
      </c>
      <c r="BI7" s="38">
        <v>456.46</v>
      </c>
      <c r="BJ7" s="38">
        <v>375.53</v>
      </c>
      <c r="BK7" s="38" t="s">
        <v>102</v>
      </c>
      <c r="BL7" s="38" t="s">
        <v>102</v>
      </c>
      <c r="BM7" s="38" t="s">
        <v>102</v>
      </c>
      <c r="BN7" s="38">
        <v>514.27</v>
      </c>
      <c r="BO7" s="38">
        <v>517.34</v>
      </c>
      <c r="BP7" s="38">
        <v>682.51</v>
      </c>
      <c r="BQ7" s="38" t="s">
        <v>102</v>
      </c>
      <c r="BR7" s="38" t="s">
        <v>102</v>
      </c>
      <c r="BS7" s="38" t="s">
        <v>102</v>
      </c>
      <c r="BT7" s="38">
        <v>100</v>
      </c>
      <c r="BU7" s="38">
        <v>100</v>
      </c>
      <c r="BV7" s="38" t="s">
        <v>102</v>
      </c>
      <c r="BW7" s="38" t="s">
        <v>102</v>
      </c>
      <c r="BX7" s="38" t="s">
        <v>102</v>
      </c>
      <c r="BY7" s="38">
        <v>100.34</v>
      </c>
      <c r="BZ7" s="38">
        <v>99.89</v>
      </c>
      <c r="CA7" s="38">
        <v>100.34</v>
      </c>
      <c r="CB7" s="38" t="s">
        <v>102</v>
      </c>
      <c r="CC7" s="38" t="s">
        <v>102</v>
      </c>
      <c r="CD7" s="38" t="s">
        <v>102</v>
      </c>
      <c r="CE7" s="38">
        <v>152.18</v>
      </c>
      <c r="CF7" s="38">
        <v>152.13999999999999</v>
      </c>
      <c r="CG7" s="38" t="s">
        <v>102</v>
      </c>
      <c r="CH7" s="38" t="s">
        <v>102</v>
      </c>
      <c r="CI7" s="38" t="s">
        <v>102</v>
      </c>
      <c r="CJ7" s="38">
        <v>113.49</v>
      </c>
      <c r="CK7" s="38">
        <v>112.4</v>
      </c>
      <c r="CL7" s="38">
        <v>136.15</v>
      </c>
      <c r="CM7" s="38" t="s">
        <v>102</v>
      </c>
      <c r="CN7" s="38" t="s">
        <v>102</v>
      </c>
      <c r="CO7" s="38" t="s">
        <v>102</v>
      </c>
      <c r="CP7" s="38">
        <v>1075.32</v>
      </c>
      <c r="CQ7" s="38">
        <v>1139.32</v>
      </c>
      <c r="CR7" s="38" t="s">
        <v>102</v>
      </c>
      <c r="CS7" s="38" t="s">
        <v>102</v>
      </c>
      <c r="CT7" s="38" t="s">
        <v>102</v>
      </c>
      <c r="CU7" s="38">
        <v>62.96</v>
      </c>
      <c r="CV7" s="38">
        <v>62.97</v>
      </c>
      <c r="CW7" s="38">
        <v>59.64</v>
      </c>
      <c r="CX7" s="38" t="s">
        <v>102</v>
      </c>
      <c r="CY7" s="38" t="s">
        <v>102</v>
      </c>
      <c r="CZ7" s="38" t="s">
        <v>102</v>
      </c>
      <c r="DA7" s="38">
        <v>96.17</v>
      </c>
      <c r="DB7" s="38">
        <v>95.96</v>
      </c>
      <c r="DC7" s="38" t="s">
        <v>102</v>
      </c>
      <c r="DD7" s="38" t="s">
        <v>102</v>
      </c>
      <c r="DE7" s="38" t="s">
        <v>102</v>
      </c>
      <c r="DF7" s="38">
        <v>96.96</v>
      </c>
      <c r="DG7" s="38">
        <v>96.97</v>
      </c>
      <c r="DH7" s="38">
        <v>95.35</v>
      </c>
      <c r="DI7" s="38" t="s">
        <v>102</v>
      </c>
      <c r="DJ7" s="38" t="s">
        <v>102</v>
      </c>
      <c r="DK7" s="38" t="s">
        <v>102</v>
      </c>
      <c r="DL7" s="38">
        <v>3.9</v>
      </c>
      <c r="DM7" s="38">
        <v>7.69</v>
      </c>
      <c r="DN7" s="38" t="s">
        <v>102</v>
      </c>
      <c r="DO7" s="38" t="s">
        <v>102</v>
      </c>
      <c r="DP7" s="38" t="s">
        <v>102</v>
      </c>
      <c r="DQ7" s="38">
        <v>25.13</v>
      </c>
      <c r="DR7" s="38">
        <v>24.54</v>
      </c>
      <c r="DS7" s="38">
        <v>38.57</v>
      </c>
      <c r="DT7" s="38" t="s">
        <v>102</v>
      </c>
      <c r="DU7" s="38" t="s">
        <v>102</v>
      </c>
      <c r="DV7" s="38" t="s">
        <v>102</v>
      </c>
      <c r="DW7" s="38">
        <v>7.32</v>
      </c>
      <c r="DX7" s="38">
        <v>7.37</v>
      </c>
      <c r="DY7" s="38" t="s">
        <v>102</v>
      </c>
      <c r="DZ7" s="38" t="s">
        <v>102</v>
      </c>
      <c r="EA7" s="38" t="s">
        <v>102</v>
      </c>
      <c r="EB7" s="38">
        <v>6.4</v>
      </c>
      <c r="EC7" s="38">
        <v>7.66</v>
      </c>
      <c r="ED7" s="38">
        <v>5.9</v>
      </c>
      <c r="EE7" s="38" t="s">
        <v>102</v>
      </c>
      <c r="EF7" s="38" t="s">
        <v>102</v>
      </c>
      <c r="EG7" s="38" t="s">
        <v>102</v>
      </c>
      <c r="EH7" s="38">
        <v>0.01</v>
      </c>
      <c r="EI7" s="38">
        <v>0.04</v>
      </c>
      <c r="EJ7" s="38" t="s">
        <v>102</v>
      </c>
      <c r="EK7" s="38" t="s">
        <v>102</v>
      </c>
      <c r="EL7" s="38" t="s">
        <v>102</v>
      </c>
      <c r="EM7" s="38">
        <v>0.16</v>
      </c>
      <c r="EN7" s="38">
        <v>0.16</v>
      </c>
      <c r="EO7" s="38">
        <v>0.22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2021-02-24T02:36:39Z</cp:lastPrinted>
  <dcterms:created xsi:type="dcterms:W3CDTF">2020-12-04T02:25:32Z</dcterms:created>
  <dcterms:modified xsi:type="dcterms:W3CDTF">2021-02-24T02:36:45Z</dcterms:modified>
  <cp:category/>
</cp:coreProperties>
</file>