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010上水道\"/>
    </mc:Choice>
  </mc:AlternateContent>
  <workbookProtection workbookAlgorithmName="SHA-512" workbookHashValue="kdd4/13fCfDX0JB0ddSXoZ5FkkvVBRnhAHNupPpMYXwAdVPnfLiKfXLN9stA/ZM3UCUbj4D6x2eegmCBge7QDQ==" workbookSaltValue="PpIuSEX7mNv2N5HRAaTSmg==" workbookSpinCount="100000" lockStructure="1"/>
  <bookViews>
    <workbookView xWindow="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P6" i="5"/>
  <c r="P10" i="4" s="1"/>
  <c r="O6" i="5"/>
  <c r="N6" i="5"/>
  <c r="B10" i="4" s="1"/>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F85" i="4"/>
  <c r="BB10" i="4"/>
  <c r="AT10" i="4"/>
  <c r="AL10" i="4"/>
  <c r="W10" i="4"/>
  <c r="I10" i="4"/>
  <c r="BB8" i="4"/>
  <c r="AT8" i="4"/>
  <c r="AL8" i="4"/>
  <c r="AD8" i="4"/>
  <c r="W8" i="4"/>
  <c r="P8" i="4"/>
  <c r="I8" i="4"/>
  <c r="B8" i="4"/>
  <c r="B6" i="4"/>
</calcChain>
</file>

<file path=xl/sharedStrings.xml><?xml version="1.0" encoding="utf-8"?>
<sst xmlns="http://schemas.openxmlformats.org/spreadsheetml/2006/main" count="228" uniqueCount="114">
  <si>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</si>
  <si>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</si>
  <si>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</si>
  <si>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</si>
  <si>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</si>
  <si>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</si>
  <si>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</si>
  <si>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</si>
  <si>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</si>
  <si>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</si>
  <si>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</si>
  <si>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</si>
  <si>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</si>
  <si>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</si>
  <si>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</si>
  <si>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</si>
  <si>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</si>
  <si>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</si>
  <si>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</si>
  <si>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</si>
  <si>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</si>
  <si>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</si>
  <si>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</si>
  <si>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</si>
  <si>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</si>
  <si>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</si>
  <si>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</si>
  <si>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</si>
  <si>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</si>
  <si>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</si>
  <si>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</si>
  <si>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</si>
  <si>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</si>
  <si>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</si>
  <si>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</si>
  <si>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</si>
  <si>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</si>
  <si>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</si>
  <si>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</si>
  <si>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</si>
  <si>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</si>
  <si>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</si>
  <si>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</si>
  <si>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</si>
  <si>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</si>
  <si>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</si>
  <si>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</si>
  <si>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</si>
  <si>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</si>
  <si>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</si>
  <si>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</si>
  <si>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</si>
  <si>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</si>
  <si>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</si>
  <si>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</si>
  <si>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</si>
  <si>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</si>
  <si>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</si>
  <si>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</si>
  <si>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</si>
  <si>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</si>
  <si>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</si>
  <si>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</si>
  <si>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</si>
  <si>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</si>
  <si>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</si>
  <si>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</si>
  <si>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</si>
  <si>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</si>
  <si>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</si>
  <si>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</si>
  <si>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</si>
  <si>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</si>
  <si>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</si>
  <si>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</si>
  <si>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</si>
  <si>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</si>
  <si>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</si>
  <si>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</si>
  <si>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</si>
  <si>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</si>
  <si>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</si>
  <si>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</si>
  <si>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</si>
  <si>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</si>
  <si>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</si>
  <si>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</si>
  <si>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</si>
  <si>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</si>
  <si>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</si>
  <si>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</si>
  <si>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</si>
  <si>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</si>
  <si>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野田市</t>
  </si>
  <si>
    <t>法適用</t>
  </si>
  <si>
    <t>水道事業</t>
  </si>
  <si>
    <t>末端給水事業</t>
  </si>
  <si>
    <t>A3</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</si>
  <si>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</si>
  <si>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</si>
  <si>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</si>
  <si>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</si>
  <si>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</si>
  <si>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</si>
  <si>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</si>
  <si>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</si>
  <si>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</si>
  <si>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</si>
  <si>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</si>
  <si>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</si>
  <si>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</si>
  <si>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r>
      <rPr>
        <sz val="11"/>
        <rFont val="ＭＳ ゴシック"/>
        <family val="3"/>
        <charset val="128"/>
      </rPr>
      <t>　有形固定資産減価償却率は、年々上昇傾向にあり、水道施設全体において経年による保有資産の老朽化が進んでいることを示しています。</t>
    </r>
    <r>
      <rPr>
        <sz val="11"/>
        <color rgb="FFFF0000"/>
        <rFont val="ＭＳ ゴシック"/>
        <family val="3"/>
        <charset val="128"/>
      </rPr>
      <t xml:space="preserve">　　　　　　　　　　　　　　　　　　
</t>
    </r>
    <r>
      <rPr>
        <sz val="11"/>
        <rFont val="ＭＳ ゴシック"/>
        <family val="3"/>
        <charset val="128"/>
      </rPr>
      <t>　管路経年化率は、管路の一部において法定耐用年数が経過していることを示しています。今後も法定耐用年数を経過する管路は増加することが想定され、老朽管の更新が引き続き課題となっています。
　管路更新率は、平均値と比較し数値が低くなっていますが、実態に即した管路の使用可能年数を考慮し、限られた予算の中で計画的に更新事業を進めております。
　収益減少が回復できない中では、老朽化した施設等の更新スピードを年々減速せざるを得なくなりますが、断水リスクの回避に特化した新たな老朽化対策を講じ、必要な水を、必要なとき、必要な量を安定的に供給できる体制を整えてまいります。</t>
    </r>
    <rPh sb="252" eb="254">
      <t>ゲンショウ</t>
    </rPh>
    <rPh sb="255" eb="257">
      <t>カイフク</t>
    </rPh>
    <rPh sb="261" eb="262">
      <t>ナカ</t>
    </rPh>
    <rPh sb="265" eb="268">
      <t>ロウキュウカ</t>
    </rPh>
    <rPh sb="270" eb="272">
      <t>シセツ</t>
    </rPh>
    <rPh sb="272" eb="273">
      <t>トウ</t>
    </rPh>
    <rPh sb="274" eb="276">
      <t>コウシン</t>
    </rPh>
    <rPh sb="281" eb="283">
      <t>ネンネン</t>
    </rPh>
    <rPh sb="283" eb="285">
      <t>ゲンソク</t>
    </rPh>
    <rPh sb="289" eb="290">
      <t>エ</t>
    </rPh>
    <rPh sb="298" eb="300">
      <t>ダンスイ</t>
    </rPh>
    <rPh sb="304" eb="306">
      <t>カイヒ</t>
    </rPh>
    <rPh sb="307" eb="309">
      <t>トッカ</t>
    </rPh>
    <rPh sb="311" eb="312">
      <t>アラ</t>
    </rPh>
    <rPh sb="314" eb="317">
      <t>ロウキュウカ</t>
    </rPh>
    <rPh sb="317" eb="319">
      <t>タイサク</t>
    </rPh>
    <rPh sb="320" eb="321">
      <t>コウ</t>
    </rPh>
    <rPh sb="323" eb="325">
      <t>ヒツヨウ</t>
    </rPh>
    <rPh sb="326" eb="327">
      <t>ミズ</t>
    </rPh>
    <rPh sb="329" eb="331">
      <t>ヒツヨウ</t>
    </rPh>
    <rPh sb="335" eb="337">
      <t>ヒツヨウ</t>
    </rPh>
    <rPh sb="338" eb="339">
      <t>リョウ</t>
    </rPh>
    <rPh sb="340" eb="343">
      <t>アンテイテキ</t>
    </rPh>
    <rPh sb="344" eb="346">
      <t>キョウキュウ</t>
    </rPh>
    <rPh sb="349" eb="351">
      <t>タイセイ</t>
    </rPh>
    <rPh sb="352" eb="353">
      <t>トトノ</t>
    </rPh>
    <phoneticPr fontId="4"/>
  </si>
  <si>
    <t>　経常収支比率は、給水収益の減の影響を受けたものの黒字となり、累積欠損金も生じていません。これは、経営者視点を重視した管理体制と施設・設備ごとの維持管理計画に基づき、老朽化した施設・管路の更新を効率的かつ効果的に行い、費用の低減・平準化を図ったことなどによるものです。
　流動比率は、依然として100％を上回っており、支払能力が高い状態であることを示しています。
　企業債残高対給水収益比率は、前年度より減少しておりますが、施設や管路の更新については、将来の大規模更新に備えて、経営体力温存策を基本とした経営戦略による整備計画としているため、令和元年度は新規借入れを行わなかったことによるものです。
　料金回収率は、供給単価の減少と給水原価の増加に伴い、前年度より減少しました。100％は超えているものの、老朽化した施設等の更新が加速度的に増していることから、予断を許さない状況が続いております。
　有収率については、平均を上回っているものの、前年度より減少しております。今後、有収率向上を図るために大規模漏水調査を実施し、収益向上につなげていく考えです。
　以上のことから、高い健全性を示していますが、人口減少に伴う給水収益の減少や自然災害に対するリスク対応、増大する更新需要を満たすためには、「何かが足りない中でモノをつくる、サービスの向上を図る」という企業家精神の原点に立って、戦略的な経営を進める必要があります。</t>
    <rPh sb="9" eb="11">
      <t>キュウスイ</t>
    </rPh>
    <rPh sb="11" eb="13">
      <t>シュウエキ</t>
    </rPh>
    <rPh sb="25" eb="27">
      <t>クロジ</t>
    </rPh>
    <rPh sb="197" eb="200">
      <t>ゼンネンド</t>
    </rPh>
    <rPh sb="202" eb="204">
      <t>ゲンショウ</t>
    </rPh>
    <rPh sb="226" eb="228">
      <t>ショウライ</t>
    </rPh>
    <rPh sb="229" eb="232">
      <t>ダイキボ</t>
    </rPh>
    <rPh sb="232" eb="234">
      <t>コウシン</t>
    </rPh>
    <rPh sb="235" eb="236">
      <t>ソナ</t>
    </rPh>
    <rPh sb="239" eb="241">
      <t>ケイエイ</t>
    </rPh>
    <rPh sb="241" eb="243">
      <t>タイリョク</t>
    </rPh>
    <rPh sb="243" eb="245">
      <t>オンゾン</t>
    </rPh>
    <rPh sb="245" eb="246">
      <t>サク</t>
    </rPh>
    <rPh sb="247" eb="249">
      <t>キホン</t>
    </rPh>
    <rPh sb="252" eb="254">
      <t>ケイエイ</t>
    </rPh>
    <rPh sb="254" eb="256">
      <t>センリャク</t>
    </rPh>
    <rPh sb="259" eb="261">
      <t>セイビ</t>
    </rPh>
    <rPh sb="261" eb="263">
      <t>ケイカク</t>
    </rPh>
    <rPh sb="271" eb="273">
      <t>レイワ</t>
    </rPh>
    <rPh sb="273" eb="274">
      <t>ガン</t>
    </rPh>
    <rPh sb="274" eb="276">
      <t>ネンド</t>
    </rPh>
    <rPh sb="277" eb="279">
      <t>シンキ</t>
    </rPh>
    <rPh sb="344" eb="345">
      <t>コ</t>
    </rPh>
    <rPh sb="353" eb="356">
      <t>ロウキュウカ</t>
    </rPh>
    <rPh sb="358" eb="360">
      <t>シセツ</t>
    </rPh>
    <rPh sb="360" eb="361">
      <t>トウ</t>
    </rPh>
    <rPh sb="362" eb="364">
      <t>コウシン</t>
    </rPh>
    <rPh sb="365" eb="369">
      <t>カソクドテキ</t>
    </rPh>
    <rPh sb="370" eb="371">
      <t>マ</t>
    </rPh>
    <rPh sb="380" eb="382">
      <t>ヨダン</t>
    </rPh>
    <rPh sb="383" eb="384">
      <t>ユル</t>
    </rPh>
    <rPh sb="387" eb="389">
      <t>ジョウキョウ</t>
    </rPh>
    <rPh sb="390" eb="391">
      <t>ツヅ</t>
    </rPh>
    <rPh sb="409" eb="411">
      <t>ヘイキン</t>
    </rPh>
    <rPh sb="412" eb="414">
      <t>ウワマワ</t>
    </rPh>
    <rPh sb="422" eb="425">
      <t>ゼンネンド</t>
    </rPh>
    <rPh sb="427" eb="429">
      <t>ゲンショウ</t>
    </rPh>
    <rPh sb="436" eb="438">
      <t>コンゴ</t>
    </rPh>
    <rPh sb="439" eb="442">
      <t>ユウシュウリツ</t>
    </rPh>
    <rPh sb="442" eb="444">
      <t>コウジョウ</t>
    </rPh>
    <rPh sb="445" eb="446">
      <t>ハカ</t>
    </rPh>
    <rPh sb="450" eb="453">
      <t>ダイキボ</t>
    </rPh>
    <rPh sb="453" eb="455">
      <t>ロウスイ</t>
    </rPh>
    <rPh sb="455" eb="457">
      <t>チョウサ</t>
    </rPh>
    <rPh sb="462" eb="464">
      <t>シュウエキ</t>
    </rPh>
    <rPh sb="464" eb="466">
      <t>コウジョウ</t>
    </rPh>
    <rPh sb="473" eb="474">
      <t>カンガ</t>
    </rPh>
    <rPh sb="502" eb="504">
      <t>ジンコウ</t>
    </rPh>
    <rPh sb="504" eb="506">
      <t>ゲンショウ</t>
    </rPh>
    <rPh sb="507" eb="508">
      <t>トモナ</t>
    </rPh>
    <rPh sb="509" eb="511">
      <t>キュウスイ</t>
    </rPh>
    <rPh sb="511" eb="513">
      <t>シュウエキ</t>
    </rPh>
    <rPh sb="514" eb="516">
      <t>ゲンショウ</t>
    </rPh>
    <phoneticPr fontId="4"/>
  </si>
  <si>
    <t>　現段階では高い健全性を示していますが、人口減少による給水収益の落ち込みが続く中で、老朽化に伴う更新投資は増加速度が加速しており、さらに頻発する自然災害への対応など、経営環境は一段と厳しさが増しております。
　こうした中で、企業全体の経営バランスを常に意識し、現行の料金体系を維持しつつ、独立採算制の原則である給水収益による黒字経営を維持できるよう努めることが極めて重要となっております。
　「安全で高品質な水を安定的に供給する」という何時も変わらぬ、ぶれない目標に向け、効率的かつ効果的な更新や費用の低減・平準化、納付方法の拡大・インターネットによる諸手続などのお客様サービスの向上策等の取組に加え、視覚的訴求力に力点を置いた目に留まる広報活動の強化に取り組み、新たな水需要を獲得していくなど、多角的視野を持った経営を戦略的に進めてまいります。</t>
    <rPh sb="27" eb="29">
      <t>キュウスイ</t>
    </rPh>
    <rPh sb="29" eb="31">
      <t>シュウエキ</t>
    </rPh>
    <rPh sb="32" eb="33">
      <t>オ</t>
    </rPh>
    <rPh sb="34" eb="35">
      <t>コ</t>
    </rPh>
    <rPh sb="37" eb="38">
      <t>ツヅ</t>
    </rPh>
    <rPh sb="39" eb="40">
      <t>ナカ</t>
    </rPh>
    <rPh sb="42" eb="45">
      <t>ロウキュウカ</t>
    </rPh>
    <rPh sb="46" eb="47">
      <t>トモナ</t>
    </rPh>
    <rPh sb="48" eb="50">
      <t>コウシン</t>
    </rPh>
    <rPh sb="50" eb="52">
      <t>トウシ</t>
    </rPh>
    <rPh sb="53" eb="55">
      <t>ゾウカ</t>
    </rPh>
    <rPh sb="55" eb="57">
      <t>ソクド</t>
    </rPh>
    <rPh sb="58" eb="60">
      <t>カソク</t>
    </rPh>
    <rPh sb="68" eb="70">
      <t>ヒンパツ</t>
    </rPh>
    <rPh sb="72" eb="74">
      <t>シゼン</t>
    </rPh>
    <rPh sb="74" eb="76">
      <t>サイガイ</t>
    </rPh>
    <rPh sb="78" eb="80">
      <t>タイオウ</t>
    </rPh>
    <rPh sb="83" eb="85">
      <t>ケイエイ</t>
    </rPh>
    <rPh sb="85" eb="87">
      <t>カンキョウ</t>
    </rPh>
    <rPh sb="88" eb="90">
      <t>イチダン</t>
    </rPh>
    <rPh sb="91" eb="92">
      <t>キビ</t>
    </rPh>
    <rPh sb="95" eb="96">
      <t>マ</t>
    </rPh>
    <rPh sb="112" eb="114">
      <t>キギョウ</t>
    </rPh>
    <rPh sb="114" eb="116">
      <t>ゼンタイ</t>
    </rPh>
    <rPh sb="117" eb="119">
      <t>ケイエイ</t>
    </rPh>
    <rPh sb="124" eb="125">
      <t>ツネ</t>
    </rPh>
    <rPh sb="126" eb="128">
      <t>イシキ</t>
    </rPh>
    <rPh sb="130" eb="132">
      <t>ゲンコウ</t>
    </rPh>
    <rPh sb="133" eb="135">
      <t>リョウキン</t>
    </rPh>
    <rPh sb="135" eb="137">
      <t>タイケイ</t>
    </rPh>
    <rPh sb="138" eb="140">
      <t>イジ</t>
    </rPh>
    <rPh sb="144" eb="146">
      <t>ドクリツ</t>
    </rPh>
    <rPh sb="146" eb="148">
      <t>サイサン</t>
    </rPh>
    <rPh sb="148" eb="149">
      <t>セイ</t>
    </rPh>
    <rPh sb="150" eb="152">
      <t>ゲンソク</t>
    </rPh>
    <rPh sb="155" eb="157">
      <t>キュウスイ</t>
    </rPh>
    <rPh sb="157" eb="159">
      <t>シュウエキ</t>
    </rPh>
    <rPh sb="162" eb="164">
      <t>クロジ</t>
    </rPh>
    <rPh sb="164" eb="166">
      <t>ケイエイ</t>
    </rPh>
    <rPh sb="167" eb="169">
      <t>イジ</t>
    </rPh>
    <rPh sb="174" eb="175">
      <t>ツト</t>
    </rPh>
    <rPh sb="180" eb="181">
      <t>キワ</t>
    </rPh>
    <rPh sb="183" eb="185">
      <t>ジュウヨウ</t>
    </rPh>
    <rPh sb="236" eb="238">
      <t>コウリツ</t>
    </rPh>
    <rPh sb="238" eb="239">
      <t>テキ</t>
    </rPh>
    <rPh sb="241" eb="244">
      <t>コウカテキ</t>
    </rPh>
    <rPh sb="245" eb="247">
      <t>コウシン</t>
    </rPh>
    <rPh sb="248" eb="250">
      <t>ヒヨウ</t>
    </rPh>
    <rPh sb="251" eb="253">
      <t>テイゲン</t>
    </rPh>
    <rPh sb="254" eb="257">
      <t>ヘイジュンカ</t>
    </rPh>
    <rPh sb="258" eb="260">
      <t>ノウフ</t>
    </rPh>
    <rPh sb="260" eb="262">
      <t>ホウホウ</t>
    </rPh>
    <rPh sb="263" eb="265">
      <t>カクダイ</t>
    </rPh>
    <rPh sb="276" eb="277">
      <t>ショ</t>
    </rPh>
    <rPh sb="277" eb="279">
      <t>テツヅ</t>
    </rPh>
    <rPh sb="283" eb="285">
      <t>キャクサマ</t>
    </rPh>
    <rPh sb="290" eb="292">
      <t>コウジョウ</t>
    </rPh>
    <rPh sb="292" eb="293">
      <t>サク</t>
    </rPh>
    <rPh sb="293" eb="294">
      <t>トウ</t>
    </rPh>
    <rPh sb="295" eb="297">
      <t>トリクミ</t>
    </rPh>
    <rPh sb="298" eb="299">
      <t>クワ</t>
    </rPh>
    <rPh sb="301" eb="304">
      <t>シカクテキ</t>
    </rPh>
    <rPh sb="304" eb="307">
      <t>ソキュウリョク</t>
    </rPh>
    <rPh sb="308" eb="310">
      <t>リキテン</t>
    </rPh>
    <rPh sb="311" eb="312">
      <t>オ</t>
    </rPh>
    <rPh sb="314" eb="315">
      <t>メ</t>
    </rPh>
    <rPh sb="316" eb="317">
      <t>トド</t>
    </rPh>
    <rPh sb="319" eb="321">
      <t>コウホウ</t>
    </rPh>
    <rPh sb="321" eb="323">
      <t>カツドウ</t>
    </rPh>
    <rPh sb="324" eb="326">
      <t>キョウカ</t>
    </rPh>
    <rPh sb="327" eb="328">
      <t>ト</t>
    </rPh>
    <rPh sb="329" eb="330">
      <t>ク</t>
    </rPh>
    <rPh sb="332" eb="333">
      <t>アラ</t>
    </rPh>
    <rPh sb="339" eb="341">
      <t>カクトク</t>
    </rPh>
    <rPh sb="348" eb="351">
      <t>タカクテキ</t>
    </rPh>
    <rPh sb="351" eb="353">
      <t>シヤ</t>
    </rPh>
    <rPh sb="354" eb="355">
      <t>モ</t>
    </rPh>
    <rPh sb="357" eb="359">
      <t>ケイエイ</t>
    </rPh>
    <rPh sb="360" eb="362">
      <t>センリャク</t>
    </rPh>
    <rPh sb="362" eb="363">
      <t>テキ</t>
    </rPh>
    <rPh sb="364" eb="365">
      <t>スス</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</si>
</sst>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rgb="FFFF000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8">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15" fillId="0" borderId="9" xfId="0" applyFont="1" applyFill="1" applyBorder="1" applyAlignment="1" applyProtection="1">
      <alignment horizontal="left" vertical="top" wrapText="1"/>
      <protection locked="0"/>
    </xf>
    <xf numFmtId="0" fontId="15" fillId="0" borderId="0" xfId="0" applyFont="1" applyFill="1" applyBorder="1" applyAlignment="1" applyProtection="1">
      <alignment horizontal="left" vertical="top" wrapText="1"/>
      <protection locked="0"/>
    </xf>
    <xf numFmtId="0" fontId="15" fillId="0" borderId="10" xfId="0" applyFont="1" applyFill="1" applyBorder="1" applyAlignment="1" applyProtection="1">
      <alignment horizontal="left" vertical="top" wrapText="1"/>
      <protection locked="0"/>
    </xf>
    <xf numFmtId="0" fontId="15" fillId="0" borderId="11" xfId="0" applyFont="1" applyFill="1" applyBorder="1" applyAlignment="1" applyProtection="1">
      <alignment horizontal="left" vertical="top" wrapText="1"/>
      <protection locked="0"/>
    </xf>
    <xf numFmtId="0" fontId="15" fillId="0" borderId="1" xfId="0" applyFont="1" applyFill="1" applyBorder="1" applyAlignment="1" applyProtection="1">
      <alignment horizontal="left" vertical="top" wrapText="1"/>
      <protection locked="0"/>
    </xf>
    <xf numFmtId="0" fontId="15" fillId="0" borderId="12" xfId="0" applyFont="1" applyFill="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6" fillId="0" borderId="9" xfId="0" applyFont="1" applyFill="1" applyBorder="1" applyAlignment="1" applyProtection="1">
      <alignment horizontal="left" vertical="top" wrapText="1"/>
      <protection locked="0"/>
    </xf>
    <xf numFmtId="0" fontId="16" fillId="0" borderId="0" xfId="0" applyFont="1" applyFill="1" applyBorder="1" applyAlignment="1" applyProtection="1">
      <alignment horizontal="left" vertical="top" wrapText="1"/>
      <protection locked="0"/>
    </xf>
    <xf numFmtId="0" fontId="16" fillId="0" borderId="10" xfId="0" applyFont="1" applyFill="1" applyBorder="1" applyAlignment="1" applyProtection="1">
      <alignment horizontal="left" vertical="top" wrapText="1"/>
      <protection locked="0"/>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0.44</c:v>
                </c:pt>
                <c:pt idx="1">
                  <c:v>0.34</c:v>
                </c:pt>
                <c:pt idx="2">
                  <c:v>0.62</c:v>
                </c:pt>
                <c:pt idx="3">
                  <c:v>0.49</c:v>
                </c:pt>
                <c:pt idx="4">
                  <c:v>0.37</c:v>
                </c:pt>
              </c:numCache>
            </c:numRef>
          </c:val>
          <c:extLst>
            <c:ext xmlns:c16="http://schemas.microsoft.com/office/drawing/2014/chart" uri="{C3380CC4-5D6E-409C-BE32-E72D297353CC}">
              <c16:uniqueId val="{00000000-35D3-4DA3-AE34-CB22568A312F}"/>
            </c:ext>
          </c:extLst>
        </c:ser>
        <c:dLbls>
          <c:showLegendKey val="0"/>
          <c:showVal val="0"/>
          <c:showCatName val="0"/>
          <c:showSerName val="0"/>
          <c:showPercent val="0"/>
          <c:showBubbleSize val="0"/>
        </c:dLbls>
        <c:gapWidth val="150"/>
        <c:axId val="337449808"/>
        <c:axId val="33745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0.67</c:v>
                </c:pt>
                <c:pt idx="1">
                  <c:v>0.67</c:v>
                </c:pt>
                <c:pt idx="2">
                  <c:v>0.65</c:v>
                </c:pt>
                <c:pt idx="3">
                  <c:v>0.7</c:v>
                </c:pt>
                <c:pt idx="4">
                  <c:v>0.66</c:v>
                </c:pt>
              </c:numCache>
            </c:numRef>
          </c:val>
          <c:smooth val="0"/>
          <c:extLst>
            <c:ext xmlns:c16="http://schemas.microsoft.com/office/drawing/2014/chart" uri="{C3380CC4-5D6E-409C-BE32-E72D297353CC}">
              <c16:uniqueId val="{00000001-35D3-4DA3-AE34-CB22568A312F}"/>
            </c:ext>
          </c:extLst>
        </c:ser>
        <c:dLbls>
          <c:showLegendKey val="0"/>
          <c:showVal val="0"/>
          <c:showCatName val="0"/>
          <c:showSerName val="0"/>
          <c:showPercent val="0"/>
          <c:showBubbleSize val="0"/>
        </c:dLbls>
        <c:marker val="1"/>
        <c:smooth val="0"/>
        <c:axId val="337449808"/>
        <c:axId val="337451376"/>
      </c:lineChart>
      <c:dateAx>
        <c:axId val="337449808"/>
        <c:scaling>
          <c:orientation val="minMax"/>
        </c:scaling>
        <c:delete val="1"/>
        <c:axPos val="b"/>
        <c:numFmt formatCode="&quot;H&quot;yy" sourceLinked="1"/>
        <c:majorTickMark val="none"/>
        <c:minorTickMark val="none"/>
        <c:tickLblPos val="none"/>
        <c:crossAx val="337451376"/>
        <c:crosses val="autoZero"/>
        <c:auto val="1"/>
        <c:lblOffset val="100"/>
        <c:baseTimeUnit val="years"/>
      </c:dateAx>
      <c:valAx>
        <c:axId val="337451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7449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113.92</c:v>
                </c:pt>
                <c:pt idx="1">
                  <c:v>117.69</c:v>
                </c:pt>
                <c:pt idx="2">
                  <c:v>119.13</c:v>
                </c:pt>
                <c:pt idx="3">
                  <c:v>119.06</c:v>
                </c:pt>
                <c:pt idx="4">
                  <c:v>116.9</c:v>
                </c:pt>
              </c:numCache>
            </c:numRef>
          </c:val>
          <c:extLst>
            <c:ext xmlns:c16="http://schemas.microsoft.com/office/drawing/2014/chart" uri="{C3380CC4-5D6E-409C-BE32-E72D297353CC}">
              <c16:uniqueId val="{00000000-27B1-4C89-8BAB-DD0388ACC304}"/>
            </c:ext>
          </c:extLst>
        </c:ser>
        <c:dLbls>
          <c:showLegendKey val="0"/>
          <c:showVal val="0"/>
          <c:showCatName val="0"/>
          <c:showSerName val="0"/>
          <c:showPercent val="0"/>
          <c:showBubbleSize val="0"/>
        </c:dLbls>
        <c:gapWidth val="150"/>
        <c:axId val="339628712"/>
        <c:axId val="339634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114.08</c:v>
                </c:pt>
                <c:pt idx="1">
                  <c:v>115.36</c:v>
                </c:pt>
                <c:pt idx="2">
                  <c:v>113.95</c:v>
                </c:pt>
                <c:pt idx="3">
                  <c:v>112.62</c:v>
                </c:pt>
                <c:pt idx="4">
                  <c:v>112.82</c:v>
                </c:pt>
              </c:numCache>
            </c:numRef>
          </c:val>
          <c:smooth val="0"/>
          <c:extLst>
            <c:ext xmlns:c16="http://schemas.microsoft.com/office/drawing/2014/chart" uri="{C3380CC4-5D6E-409C-BE32-E72D297353CC}">
              <c16:uniqueId val="{00000001-27B1-4C89-8BAB-DD0388ACC304}"/>
            </c:ext>
          </c:extLst>
        </c:ser>
        <c:dLbls>
          <c:showLegendKey val="0"/>
          <c:showVal val="0"/>
          <c:showCatName val="0"/>
          <c:showSerName val="0"/>
          <c:showPercent val="0"/>
          <c:showBubbleSize val="0"/>
        </c:dLbls>
        <c:marker val="1"/>
        <c:smooth val="0"/>
        <c:axId val="339628712"/>
        <c:axId val="339634592"/>
      </c:lineChart>
      <c:dateAx>
        <c:axId val="339628712"/>
        <c:scaling>
          <c:orientation val="minMax"/>
        </c:scaling>
        <c:delete val="1"/>
        <c:axPos val="b"/>
        <c:numFmt formatCode="&quot;H&quot;yy" sourceLinked="1"/>
        <c:majorTickMark val="none"/>
        <c:minorTickMark val="none"/>
        <c:tickLblPos val="none"/>
        <c:crossAx val="339634592"/>
        <c:crosses val="autoZero"/>
        <c:auto val="1"/>
        <c:lblOffset val="100"/>
        <c:baseTimeUnit val="years"/>
      </c:dateAx>
      <c:valAx>
        <c:axId val="33963459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39628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51.98</c:v>
                </c:pt>
                <c:pt idx="1">
                  <c:v>52.58</c:v>
                </c:pt>
                <c:pt idx="2">
                  <c:v>53.21</c:v>
                </c:pt>
                <c:pt idx="3">
                  <c:v>54.05</c:v>
                </c:pt>
                <c:pt idx="4">
                  <c:v>54.75</c:v>
                </c:pt>
              </c:numCache>
            </c:numRef>
          </c:val>
          <c:extLst>
            <c:ext xmlns:c16="http://schemas.microsoft.com/office/drawing/2014/chart" uri="{C3380CC4-5D6E-409C-BE32-E72D297353CC}">
              <c16:uniqueId val="{00000000-03C0-46C7-8776-9992149E0464}"/>
            </c:ext>
          </c:extLst>
        </c:ser>
        <c:dLbls>
          <c:showLegendKey val="0"/>
          <c:showVal val="0"/>
          <c:showCatName val="0"/>
          <c:showSerName val="0"/>
          <c:showPercent val="0"/>
          <c:showBubbleSize val="0"/>
        </c:dLbls>
        <c:gapWidth val="150"/>
        <c:axId val="339628320"/>
        <c:axId val="339629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47.37</c:v>
                </c:pt>
                <c:pt idx="1">
                  <c:v>48.01</c:v>
                </c:pt>
                <c:pt idx="2">
                  <c:v>48.01</c:v>
                </c:pt>
                <c:pt idx="3">
                  <c:v>48.86</c:v>
                </c:pt>
                <c:pt idx="4">
                  <c:v>48.69</c:v>
                </c:pt>
              </c:numCache>
            </c:numRef>
          </c:val>
          <c:smooth val="0"/>
          <c:extLst>
            <c:ext xmlns:c16="http://schemas.microsoft.com/office/drawing/2014/chart" uri="{C3380CC4-5D6E-409C-BE32-E72D297353CC}">
              <c16:uniqueId val="{00000001-03C0-46C7-8776-9992149E0464}"/>
            </c:ext>
          </c:extLst>
        </c:ser>
        <c:dLbls>
          <c:showLegendKey val="0"/>
          <c:showVal val="0"/>
          <c:showCatName val="0"/>
          <c:showSerName val="0"/>
          <c:showPercent val="0"/>
          <c:showBubbleSize val="0"/>
        </c:dLbls>
        <c:marker val="1"/>
        <c:smooth val="0"/>
        <c:axId val="339628320"/>
        <c:axId val="339629104"/>
      </c:lineChart>
      <c:dateAx>
        <c:axId val="339628320"/>
        <c:scaling>
          <c:orientation val="minMax"/>
        </c:scaling>
        <c:delete val="1"/>
        <c:axPos val="b"/>
        <c:numFmt formatCode="&quot;H&quot;yy" sourceLinked="1"/>
        <c:majorTickMark val="none"/>
        <c:minorTickMark val="none"/>
        <c:tickLblPos val="none"/>
        <c:crossAx val="339629104"/>
        <c:crosses val="autoZero"/>
        <c:auto val="1"/>
        <c:lblOffset val="100"/>
        <c:baseTimeUnit val="years"/>
      </c:dateAx>
      <c:valAx>
        <c:axId val="339629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9628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8.92</c:v>
                </c:pt>
                <c:pt idx="1">
                  <c:v>9.67</c:v>
                </c:pt>
                <c:pt idx="2">
                  <c:v>10.61</c:v>
                </c:pt>
                <c:pt idx="3">
                  <c:v>12.63</c:v>
                </c:pt>
                <c:pt idx="4">
                  <c:v>17.3</c:v>
                </c:pt>
              </c:numCache>
            </c:numRef>
          </c:val>
          <c:extLst>
            <c:ext xmlns:c16="http://schemas.microsoft.com/office/drawing/2014/chart" uri="{C3380CC4-5D6E-409C-BE32-E72D297353CC}">
              <c16:uniqueId val="{00000000-853C-48BE-8878-E97E5C498588}"/>
            </c:ext>
          </c:extLst>
        </c:ser>
        <c:dLbls>
          <c:showLegendKey val="0"/>
          <c:showVal val="0"/>
          <c:showCatName val="0"/>
          <c:showSerName val="0"/>
          <c:showPercent val="0"/>
          <c:showBubbleSize val="0"/>
        </c:dLbls>
        <c:gapWidth val="150"/>
        <c:axId val="339634984"/>
        <c:axId val="339631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14.27</c:v>
                </c:pt>
                <c:pt idx="1">
                  <c:v>16.170000000000002</c:v>
                </c:pt>
                <c:pt idx="2">
                  <c:v>16.600000000000001</c:v>
                </c:pt>
                <c:pt idx="3">
                  <c:v>18.510000000000002</c:v>
                </c:pt>
                <c:pt idx="4">
                  <c:v>18.260000000000002</c:v>
                </c:pt>
              </c:numCache>
            </c:numRef>
          </c:val>
          <c:smooth val="0"/>
          <c:extLst>
            <c:ext xmlns:c16="http://schemas.microsoft.com/office/drawing/2014/chart" uri="{C3380CC4-5D6E-409C-BE32-E72D297353CC}">
              <c16:uniqueId val="{00000001-853C-48BE-8878-E97E5C498588}"/>
            </c:ext>
          </c:extLst>
        </c:ser>
        <c:dLbls>
          <c:showLegendKey val="0"/>
          <c:showVal val="0"/>
          <c:showCatName val="0"/>
          <c:showSerName val="0"/>
          <c:showPercent val="0"/>
          <c:showBubbleSize val="0"/>
        </c:dLbls>
        <c:marker val="1"/>
        <c:smooth val="0"/>
        <c:axId val="339634984"/>
        <c:axId val="339631456"/>
      </c:lineChart>
      <c:dateAx>
        <c:axId val="339634984"/>
        <c:scaling>
          <c:orientation val="minMax"/>
        </c:scaling>
        <c:delete val="1"/>
        <c:axPos val="b"/>
        <c:numFmt formatCode="&quot;H&quot;yy" sourceLinked="1"/>
        <c:majorTickMark val="none"/>
        <c:minorTickMark val="none"/>
        <c:tickLblPos val="none"/>
        <c:crossAx val="339631456"/>
        <c:crosses val="autoZero"/>
        <c:auto val="1"/>
        <c:lblOffset val="100"/>
        <c:baseTimeUnit val="years"/>
      </c:dateAx>
      <c:valAx>
        <c:axId val="339631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9634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F5F-4FE7-A819-B4D61EADE48E}"/>
            </c:ext>
          </c:extLst>
        </c:ser>
        <c:dLbls>
          <c:showLegendKey val="0"/>
          <c:showVal val="0"/>
          <c:showCatName val="0"/>
          <c:showSerName val="0"/>
          <c:showPercent val="0"/>
          <c:showBubbleSize val="0"/>
        </c:dLbls>
        <c:gapWidth val="150"/>
        <c:axId val="339632632"/>
        <c:axId val="3396330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0</c:v>
                </c:pt>
                <c:pt idx="2">
                  <c:v>0</c:v>
                </c:pt>
                <c:pt idx="3" formatCode="#,##0.00;&quot;△&quot;#,##0.00;&quot;-&quot;">
                  <c:v>0.75</c:v>
                </c:pt>
                <c:pt idx="4">
                  <c:v>0</c:v>
                </c:pt>
              </c:numCache>
            </c:numRef>
          </c:val>
          <c:smooth val="0"/>
          <c:extLst>
            <c:ext xmlns:c16="http://schemas.microsoft.com/office/drawing/2014/chart" uri="{C3380CC4-5D6E-409C-BE32-E72D297353CC}">
              <c16:uniqueId val="{00000001-CF5F-4FE7-A819-B4D61EADE48E}"/>
            </c:ext>
          </c:extLst>
        </c:ser>
        <c:dLbls>
          <c:showLegendKey val="0"/>
          <c:showVal val="0"/>
          <c:showCatName val="0"/>
          <c:showSerName val="0"/>
          <c:showPercent val="0"/>
          <c:showBubbleSize val="0"/>
        </c:dLbls>
        <c:marker val="1"/>
        <c:smooth val="0"/>
        <c:axId val="339632632"/>
        <c:axId val="339633024"/>
      </c:lineChart>
      <c:dateAx>
        <c:axId val="339632632"/>
        <c:scaling>
          <c:orientation val="minMax"/>
        </c:scaling>
        <c:delete val="1"/>
        <c:axPos val="b"/>
        <c:numFmt formatCode="&quot;H&quot;yy" sourceLinked="1"/>
        <c:majorTickMark val="none"/>
        <c:minorTickMark val="none"/>
        <c:tickLblPos val="none"/>
        <c:crossAx val="339633024"/>
        <c:crosses val="autoZero"/>
        <c:auto val="1"/>
        <c:lblOffset val="100"/>
        <c:baseTimeUnit val="years"/>
      </c:dateAx>
      <c:valAx>
        <c:axId val="3396330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39632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876.37</c:v>
                </c:pt>
                <c:pt idx="1">
                  <c:v>877.59</c:v>
                </c:pt>
                <c:pt idx="2">
                  <c:v>862.77</c:v>
                </c:pt>
                <c:pt idx="3">
                  <c:v>885.78</c:v>
                </c:pt>
                <c:pt idx="4">
                  <c:v>820.75</c:v>
                </c:pt>
              </c:numCache>
            </c:numRef>
          </c:val>
          <c:extLst>
            <c:ext xmlns:c16="http://schemas.microsoft.com/office/drawing/2014/chart" uri="{C3380CC4-5D6E-409C-BE32-E72D297353CC}">
              <c16:uniqueId val="{00000000-E045-4AED-BB3F-30FC8A28FB20}"/>
            </c:ext>
          </c:extLst>
        </c:ser>
        <c:dLbls>
          <c:showLegendKey val="0"/>
          <c:showVal val="0"/>
          <c:showCatName val="0"/>
          <c:showSerName val="0"/>
          <c:showPercent val="0"/>
          <c:showBubbleSize val="0"/>
        </c:dLbls>
        <c:gapWidth val="150"/>
        <c:axId val="339635376"/>
        <c:axId val="3396357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299.44</c:v>
                </c:pt>
                <c:pt idx="1">
                  <c:v>311.99</c:v>
                </c:pt>
                <c:pt idx="2">
                  <c:v>307.83</c:v>
                </c:pt>
                <c:pt idx="3">
                  <c:v>318.89</c:v>
                </c:pt>
                <c:pt idx="4">
                  <c:v>358.91</c:v>
                </c:pt>
              </c:numCache>
            </c:numRef>
          </c:val>
          <c:smooth val="0"/>
          <c:extLst>
            <c:ext xmlns:c16="http://schemas.microsoft.com/office/drawing/2014/chart" uri="{C3380CC4-5D6E-409C-BE32-E72D297353CC}">
              <c16:uniqueId val="{00000001-E045-4AED-BB3F-30FC8A28FB20}"/>
            </c:ext>
          </c:extLst>
        </c:ser>
        <c:dLbls>
          <c:showLegendKey val="0"/>
          <c:showVal val="0"/>
          <c:showCatName val="0"/>
          <c:showSerName val="0"/>
          <c:showPercent val="0"/>
          <c:showBubbleSize val="0"/>
        </c:dLbls>
        <c:marker val="1"/>
        <c:smooth val="0"/>
        <c:axId val="339635376"/>
        <c:axId val="339635768"/>
      </c:lineChart>
      <c:dateAx>
        <c:axId val="339635376"/>
        <c:scaling>
          <c:orientation val="minMax"/>
        </c:scaling>
        <c:delete val="1"/>
        <c:axPos val="b"/>
        <c:numFmt formatCode="&quot;H&quot;yy" sourceLinked="1"/>
        <c:majorTickMark val="none"/>
        <c:minorTickMark val="none"/>
        <c:tickLblPos val="none"/>
        <c:crossAx val="339635768"/>
        <c:crosses val="autoZero"/>
        <c:auto val="1"/>
        <c:lblOffset val="100"/>
        <c:baseTimeUnit val="years"/>
      </c:dateAx>
      <c:valAx>
        <c:axId val="3396357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39635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108.72</c:v>
                </c:pt>
                <c:pt idx="1">
                  <c:v>95.7</c:v>
                </c:pt>
                <c:pt idx="2">
                  <c:v>81.09</c:v>
                </c:pt>
                <c:pt idx="3">
                  <c:v>68.239999999999995</c:v>
                </c:pt>
                <c:pt idx="4">
                  <c:v>56.95</c:v>
                </c:pt>
              </c:numCache>
            </c:numRef>
          </c:val>
          <c:extLst>
            <c:ext xmlns:c16="http://schemas.microsoft.com/office/drawing/2014/chart" uri="{C3380CC4-5D6E-409C-BE32-E72D297353CC}">
              <c16:uniqueId val="{00000000-807F-4588-94BC-AF3BA77E7E21}"/>
            </c:ext>
          </c:extLst>
        </c:ser>
        <c:dLbls>
          <c:showLegendKey val="0"/>
          <c:showVal val="0"/>
          <c:showCatName val="0"/>
          <c:showSerName val="0"/>
          <c:showPercent val="0"/>
          <c:showBubbleSize val="0"/>
        </c:dLbls>
        <c:gapWidth val="150"/>
        <c:axId val="341031928"/>
        <c:axId val="3410264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298.08999999999997</c:v>
                </c:pt>
                <c:pt idx="1">
                  <c:v>291.77999999999997</c:v>
                </c:pt>
                <c:pt idx="2">
                  <c:v>295.44</c:v>
                </c:pt>
                <c:pt idx="3">
                  <c:v>290.07</c:v>
                </c:pt>
                <c:pt idx="4">
                  <c:v>247.27</c:v>
                </c:pt>
              </c:numCache>
            </c:numRef>
          </c:val>
          <c:smooth val="0"/>
          <c:extLst>
            <c:ext xmlns:c16="http://schemas.microsoft.com/office/drawing/2014/chart" uri="{C3380CC4-5D6E-409C-BE32-E72D297353CC}">
              <c16:uniqueId val="{00000001-807F-4588-94BC-AF3BA77E7E21}"/>
            </c:ext>
          </c:extLst>
        </c:ser>
        <c:dLbls>
          <c:showLegendKey val="0"/>
          <c:showVal val="0"/>
          <c:showCatName val="0"/>
          <c:showSerName val="0"/>
          <c:showPercent val="0"/>
          <c:showBubbleSize val="0"/>
        </c:dLbls>
        <c:marker val="1"/>
        <c:smooth val="0"/>
        <c:axId val="341031928"/>
        <c:axId val="341026440"/>
      </c:lineChart>
      <c:dateAx>
        <c:axId val="341031928"/>
        <c:scaling>
          <c:orientation val="minMax"/>
        </c:scaling>
        <c:delete val="1"/>
        <c:axPos val="b"/>
        <c:numFmt formatCode="&quot;H&quot;yy" sourceLinked="1"/>
        <c:majorTickMark val="none"/>
        <c:minorTickMark val="none"/>
        <c:tickLblPos val="none"/>
        <c:crossAx val="341026440"/>
        <c:crosses val="autoZero"/>
        <c:auto val="1"/>
        <c:lblOffset val="100"/>
        <c:baseTimeUnit val="years"/>
      </c:dateAx>
      <c:valAx>
        <c:axId val="34102644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41031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103</c:v>
                </c:pt>
                <c:pt idx="1">
                  <c:v>106.8</c:v>
                </c:pt>
                <c:pt idx="2">
                  <c:v>107.88</c:v>
                </c:pt>
                <c:pt idx="3">
                  <c:v>107.72</c:v>
                </c:pt>
                <c:pt idx="4">
                  <c:v>105.7</c:v>
                </c:pt>
              </c:numCache>
            </c:numRef>
          </c:val>
          <c:extLst>
            <c:ext xmlns:c16="http://schemas.microsoft.com/office/drawing/2014/chart" uri="{C3380CC4-5D6E-409C-BE32-E72D297353CC}">
              <c16:uniqueId val="{00000000-4EB6-4C75-A6D0-9D35D574715F}"/>
            </c:ext>
          </c:extLst>
        </c:ser>
        <c:dLbls>
          <c:showLegendKey val="0"/>
          <c:showVal val="0"/>
          <c:showCatName val="0"/>
          <c:showSerName val="0"/>
          <c:showPercent val="0"/>
          <c:showBubbleSize val="0"/>
        </c:dLbls>
        <c:gapWidth val="150"/>
        <c:axId val="341028400"/>
        <c:axId val="341025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106.4</c:v>
                </c:pt>
                <c:pt idx="1">
                  <c:v>107.61</c:v>
                </c:pt>
                <c:pt idx="2">
                  <c:v>106.02</c:v>
                </c:pt>
                <c:pt idx="3">
                  <c:v>104.84</c:v>
                </c:pt>
                <c:pt idx="4">
                  <c:v>105.34</c:v>
                </c:pt>
              </c:numCache>
            </c:numRef>
          </c:val>
          <c:smooth val="0"/>
          <c:extLst>
            <c:ext xmlns:c16="http://schemas.microsoft.com/office/drawing/2014/chart" uri="{C3380CC4-5D6E-409C-BE32-E72D297353CC}">
              <c16:uniqueId val="{00000001-4EB6-4C75-A6D0-9D35D574715F}"/>
            </c:ext>
          </c:extLst>
        </c:ser>
        <c:dLbls>
          <c:showLegendKey val="0"/>
          <c:showVal val="0"/>
          <c:showCatName val="0"/>
          <c:showSerName val="0"/>
          <c:showPercent val="0"/>
          <c:showBubbleSize val="0"/>
        </c:dLbls>
        <c:marker val="1"/>
        <c:smooth val="0"/>
        <c:axId val="341028400"/>
        <c:axId val="341025656"/>
      </c:lineChart>
      <c:dateAx>
        <c:axId val="341028400"/>
        <c:scaling>
          <c:orientation val="minMax"/>
        </c:scaling>
        <c:delete val="1"/>
        <c:axPos val="b"/>
        <c:numFmt formatCode="&quot;H&quot;yy" sourceLinked="1"/>
        <c:majorTickMark val="none"/>
        <c:minorTickMark val="none"/>
        <c:tickLblPos val="none"/>
        <c:crossAx val="341025656"/>
        <c:crosses val="autoZero"/>
        <c:auto val="1"/>
        <c:lblOffset val="100"/>
        <c:baseTimeUnit val="years"/>
      </c:dateAx>
      <c:valAx>
        <c:axId val="341025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1028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187.21</c:v>
                </c:pt>
                <c:pt idx="1">
                  <c:v>180.62</c:v>
                </c:pt>
                <c:pt idx="2">
                  <c:v>180.07</c:v>
                </c:pt>
                <c:pt idx="3">
                  <c:v>180.19</c:v>
                </c:pt>
                <c:pt idx="4">
                  <c:v>182.8</c:v>
                </c:pt>
              </c:numCache>
            </c:numRef>
          </c:val>
          <c:extLst>
            <c:ext xmlns:c16="http://schemas.microsoft.com/office/drawing/2014/chart" uri="{C3380CC4-5D6E-409C-BE32-E72D297353CC}">
              <c16:uniqueId val="{00000000-7786-4663-A52C-929B32F8B41F}"/>
            </c:ext>
          </c:extLst>
        </c:ser>
        <c:dLbls>
          <c:showLegendKey val="0"/>
          <c:showVal val="0"/>
          <c:showCatName val="0"/>
          <c:showSerName val="0"/>
          <c:showPercent val="0"/>
          <c:showBubbleSize val="0"/>
        </c:dLbls>
        <c:gapWidth val="150"/>
        <c:axId val="341032712"/>
        <c:axId val="341030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156.29</c:v>
                </c:pt>
                <c:pt idx="1">
                  <c:v>155.69</c:v>
                </c:pt>
                <c:pt idx="2">
                  <c:v>158.6</c:v>
                </c:pt>
                <c:pt idx="3">
                  <c:v>161.82</c:v>
                </c:pt>
                <c:pt idx="4">
                  <c:v>159.6</c:v>
                </c:pt>
              </c:numCache>
            </c:numRef>
          </c:val>
          <c:smooth val="0"/>
          <c:extLst>
            <c:ext xmlns:c16="http://schemas.microsoft.com/office/drawing/2014/chart" uri="{C3380CC4-5D6E-409C-BE32-E72D297353CC}">
              <c16:uniqueId val="{00000001-7786-4663-A52C-929B32F8B41F}"/>
            </c:ext>
          </c:extLst>
        </c:ser>
        <c:dLbls>
          <c:showLegendKey val="0"/>
          <c:showVal val="0"/>
          <c:showCatName val="0"/>
          <c:showSerName val="0"/>
          <c:showPercent val="0"/>
          <c:showBubbleSize val="0"/>
        </c:dLbls>
        <c:marker val="1"/>
        <c:smooth val="0"/>
        <c:axId val="341032712"/>
        <c:axId val="341030752"/>
      </c:lineChart>
      <c:dateAx>
        <c:axId val="341032712"/>
        <c:scaling>
          <c:orientation val="minMax"/>
        </c:scaling>
        <c:delete val="1"/>
        <c:axPos val="b"/>
        <c:numFmt formatCode="&quot;H&quot;yy" sourceLinked="1"/>
        <c:majorTickMark val="none"/>
        <c:minorTickMark val="none"/>
        <c:tickLblPos val="none"/>
        <c:crossAx val="341030752"/>
        <c:crosses val="autoZero"/>
        <c:auto val="1"/>
        <c:lblOffset val="100"/>
        <c:baseTimeUnit val="years"/>
      </c:dateAx>
      <c:valAx>
        <c:axId val="3410307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1032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66.83</c:v>
                </c:pt>
                <c:pt idx="1">
                  <c:v>66.900000000000006</c:v>
                </c:pt>
                <c:pt idx="2">
                  <c:v>67.959999999999994</c:v>
                </c:pt>
                <c:pt idx="3">
                  <c:v>67.63</c:v>
                </c:pt>
                <c:pt idx="4">
                  <c:v>67.78</c:v>
                </c:pt>
              </c:numCache>
            </c:numRef>
          </c:val>
          <c:extLst>
            <c:ext xmlns:c16="http://schemas.microsoft.com/office/drawing/2014/chart" uri="{C3380CC4-5D6E-409C-BE32-E72D297353CC}">
              <c16:uniqueId val="{00000000-C682-4086-996A-47CFD2611535}"/>
            </c:ext>
          </c:extLst>
        </c:ser>
        <c:dLbls>
          <c:showLegendKey val="0"/>
          <c:showVal val="0"/>
          <c:showCatName val="0"/>
          <c:showSerName val="0"/>
          <c:showPercent val="0"/>
          <c:showBubbleSize val="0"/>
        </c:dLbls>
        <c:gapWidth val="150"/>
        <c:axId val="341026048"/>
        <c:axId val="3410295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62.34</c:v>
                </c:pt>
                <c:pt idx="1">
                  <c:v>62.46</c:v>
                </c:pt>
                <c:pt idx="2">
                  <c:v>62.88</c:v>
                </c:pt>
                <c:pt idx="3">
                  <c:v>62.32</c:v>
                </c:pt>
                <c:pt idx="4">
                  <c:v>62.05</c:v>
                </c:pt>
              </c:numCache>
            </c:numRef>
          </c:val>
          <c:smooth val="0"/>
          <c:extLst>
            <c:ext xmlns:c16="http://schemas.microsoft.com/office/drawing/2014/chart" uri="{C3380CC4-5D6E-409C-BE32-E72D297353CC}">
              <c16:uniqueId val="{00000001-C682-4086-996A-47CFD2611535}"/>
            </c:ext>
          </c:extLst>
        </c:ser>
        <c:dLbls>
          <c:showLegendKey val="0"/>
          <c:showVal val="0"/>
          <c:showCatName val="0"/>
          <c:showSerName val="0"/>
          <c:showPercent val="0"/>
          <c:showBubbleSize val="0"/>
        </c:dLbls>
        <c:marker val="1"/>
        <c:smooth val="0"/>
        <c:axId val="341026048"/>
        <c:axId val="341029576"/>
      </c:lineChart>
      <c:dateAx>
        <c:axId val="341026048"/>
        <c:scaling>
          <c:orientation val="minMax"/>
        </c:scaling>
        <c:delete val="1"/>
        <c:axPos val="b"/>
        <c:numFmt formatCode="&quot;H&quot;yy" sourceLinked="1"/>
        <c:majorTickMark val="none"/>
        <c:minorTickMark val="none"/>
        <c:tickLblPos val="none"/>
        <c:crossAx val="341029576"/>
        <c:crosses val="autoZero"/>
        <c:auto val="1"/>
        <c:lblOffset val="100"/>
        <c:baseTimeUnit val="years"/>
      </c:dateAx>
      <c:valAx>
        <c:axId val="341029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1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95.28</c:v>
                </c:pt>
                <c:pt idx="1">
                  <c:v>95.72</c:v>
                </c:pt>
                <c:pt idx="2">
                  <c:v>95.78</c:v>
                </c:pt>
                <c:pt idx="3">
                  <c:v>96.23</c:v>
                </c:pt>
                <c:pt idx="4">
                  <c:v>94.88</c:v>
                </c:pt>
              </c:numCache>
            </c:numRef>
          </c:val>
          <c:extLst>
            <c:ext xmlns:c16="http://schemas.microsoft.com/office/drawing/2014/chart" uri="{C3380CC4-5D6E-409C-BE32-E72D297353CC}">
              <c16:uniqueId val="{00000000-1AAE-4FCE-9AD3-A22D5FD400CC}"/>
            </c:ext>
          </c:extLst>
        </c:ser>
        <c:dLbls>
          <c:showLegendKey val="0"/>
          <c:showVal val="0"/>
          <c:showCatName val="0"/>
          <c:showSerName val="0"/>
          <c:showPercent val="0"/>
          <c:showBubbleSize val="0"/>
        </c:dLbls>
        <c:gapWidth val="150"/>
        <c:axId val="341031536"/>
        <c:axId val="34103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90.15</c:v>
                </c:pt>
                <c:pt idx="1">
                  <c:v>90.62</c:v>
                </c:pt>
                <c:pt idx="2">
                  <c:v>90.13</c:v>
                </c:pt>
                <c:pt idx="3">
                  <c:v>90.19</c:v>
                </c:pt>
                <c:pt idx="4">
                  <c:v>89.11</c:v>
                </c:pt>
              </c:numCache>
            </c:numRef>
          </c:val>
          <c:smooth val="0"/>
          <c:extLst>
            <c:ext xmlns:c16="http://schemas.microsoft.com/office/drawing/2014/chart" uri="{C3380CC4-5D6E-409C-BE32-E72D297353CC}">
              <c16:uniqueId val="{00000001-1AAE-4FCE-9AD3-A22D5FD400CC}"/>
            </c:ext>
          </c:extLst>
        </c:ser>
        <c:dLbls>
          <c:showLegendKey val="0"/>
          <c:showVal val="0"/>
          <c:showCatName val="0"/>
          <c:showSerName val="0"/>
          <c:showPercent val="0"/>
          <c:showBubbleSize val="0"/>
        </c:dLbls>
        <c:marker val="1"/>
        <c:smooth val="0"/>
        <c:axId val="341031536"/>
        <c:axId val="341032320"/>
      </c:lineChart>
      <c:dateAx>
        <c:axId val="341031536"/>
        <c:scaling>
          <c:orientation val="minMax"/>
        </c:scaling>
        <c:delete val="1"/>
        <c:axPos val="b"/>
        <c:numFmt formatCode="&quot;H&quot;yy" sourceLinked="1"/>
        <c:majorTickMark val="none"/>
        <c:minorTickMark val="none"/>
        <c:tickLblPos val="none"/>
        <c:crossAx val="341032320"/>
        <c:crosses val="autoZero"/>
        <c:auto val="1"/>
        <c:lblOffset val="100"/>
        <c:baseTimeUnit val="years"/>
      </c:dateAx>
      <c:valAx>
        <c:axId val="341032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1031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87"/>
      <c r="BR2" s="87"/>
      <c r="BS2" s="87"/>
      <c r="BT2" s="87"/>
      <c r="BU2" s="87"/>
      <c r="BV2" s="87"/>
      <c r="BW2" s="87"/>
      <c r="BX2" s="87"/>
      <c r="BY2" s="87"/>
      <c r="BZ2" s="87"/>
    </row>
    <row r="3" spans="1:78" ht="9.75" customHeight="1" x14ac:dyDescent="0.15">
      <c r="A3" s="2"/>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row>
    <row r="4" spans="1:78" ht="9.75" customHeight="1" x14ac:dyDescent="0.15">
      <c r="A4" s="2"/>
      <c r="B4" s="87"/>
      <c r="C4" s="87"/>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87"/>
      <c r="AG4" s="87"/>
      <c r="AH4" s="87"/>
      <c r="AI4" s="87"/>
      <c r="AJ4" s="87"/>
      <c r="AK4" s="87"/>
      <c r="AL4" s="87"/>
      <c r="AM4" s="87"/>
      <c r="AN4" s="87"/>
      <c r="AO4" s="87"/>
      <c r="AP4" s="87"/>
      <c r="AQ4" s="87"/>
      <c r="AR4" s="87"/>
      <c r="AS4" s="87"/>
      <c r="AT4" s="87"/>
      <c r="AU4" s="87"/>
      <c r="AV4" s="87"/>
      <c r="AW4" s="87"/>
      <c r="AX4" s="87"/>
      <c r="AY4" s="87"/>
      <c r="AZ4" s="87"/>
      <c r="BA4" s="87"/>
      <c r="BB4" s="87"/>
      <c r="BC4" s="87"/>
      <c r="BD4" s="87"/>
      <c r="BE4" s="87"/>
      <c r="BF4" s="87"/>
      <c r="BG4" s="87"/>
      <c r="BH4" s="87"/>
      <c r="BI4" s="87"/>
      <c r="BJ4" s="87"/>
      <c r="BK4" s="87"/>
      <c r="BL4" s="87"/>
      <c r="BM4" s="87"/>
      <c r="BN4" s="87"/>
      <c r="BO4" s="87"/>
      <c r="BP4" s="87"/>
      <c r="BQ4" s="87"/>
      <c r="BR4" s="87"/>
      <c r="BS4" s="87"/>
      <c r="BT4" s="87"/>
      <c r="BU4" s="87"/>
      <c r="BV4" s="87"/>
      <c r="BW4" s="87"/>
      <c r="BX4" s="87"/>
      <c r="BY4" s="87"/>
      <c r="BZ4" s="87"/>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8" t="str">
        <f>データ!H6</f>
        <v>千葉県　野田市</v>
      </c>
      <c r="C6" s="88"/>
      <c r="D6" s="88"/>
      <c r="E6" s="88"/>
      <c r="F6" s="88"/>
      <c r="G6" s="88"/>
      <c r="H6" s="88"/>
      <c r="I6" s="88"/>
      <c r="J6" s="88"/>
      <c r="K6" s="88"/>
      <c r="L6" s="88"/>
      <c r="M6" s="88"/>
      <c r="N6" s="88"/>
      <c r="O6" s="88"/>
      <c r="P6" s="88"/>
      <c r="Q6" s="88"/>
      <c r="R6" s="88"/>
      <c r="S6" s="88"/>
      <c r="T6" s="88"/>
      <c r="U6" s="88"/>
      <c r="V6" s="88"/>
      <c r="W6" s="88"/>
      <c r="X6" s="88"/>
      <c r="Y6" s="88"/>
      <c r="Z6" s="88"/>
      <c r="AA6" s="88"/>
      <c r="AB6" s="88"/>
      <c r="AC6" s="88"/>
      <c r="AD6" s="89"/>
      <c r="AE6" s="89"/>
      <c r="AF6" s="89"/>
      <c r="AG6" s="89"/>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9" t="s">
        <v>1</v>
      </c>
      <c r="C7" s="80"/>
      <c r="D7" s="80"/>
      <c r="E7" s="80"/>
      <c r="F7" s="80"/>
      <c r="G7" s="80"/>
      <c r="H7" s="80"/>
      <c r="I7" s="79" t="s">
        <v>2</v>
      </c>
      <c r="J7" s="80"/>
      <c r="K7" s="80"/>
      <c r="L7" s="80"/>
      <c r="M7" s="80"/>
      <c r="N7" s="80"/>
      <c r="O7" s="81"/>
      <c r="P7" s="82" t="s">
        <v>3</v>
      </c>
      <c r="Q7" s="82"/>
      <c r="R7" s="82"/>
      <c r="S7" s="82"/>
      <c r="T7" s="82"/>
      <c r="U7" s="82"/>
      <c r="V7" s="82"/>
      <c r="W7" s="82" t="s">
        <v>4</v>
      </c>
      <c r="X7" s="82"/>
      <c r="Y7" s="82"/>
      <c r="Z7" s="82"/>
      <c r="AA7" s="82"/>
      <c r="AB7" s="82"/>
      <c r="AC7" s="82"/>
      <c r="AD7" s="82" t="s">
        <v>5</v>
      </c>
      <c r="AE7" s="82"/>
      <c r="AF7" s="82"/>
      <c r="AG7" s="82"/>
      <c r="AH7" s="82"/>
      <c r="AI7" s="82"/>
      <c r="AJ7" s="82"/>
      <c r="AK7" s="4"/>
      <c r="AL7" s="82" t="s">
        <v>6</v>
      </c>
      <c r="AM7" s="82"/>
      <c r="AN7" s="82"/>
      <c r="AO7" s="82"/>
      <c r="AP7" s="82"/>
      <c r="AQ7" s="82"/>
      <c r="AR7" s="82"/>
      <c r="AS7" s="82"/>
      <c r="AT7" s="79" t="s">
        <v>7</v>
      </c>
      <c r="AU7" s="80"/>
      <c r="AV7" s="80"/>
      <c r="AW7" s="80"/>
      <c r="AX7" s="80"/>
      <c r="AY7" s="80"/>
      <c r="AZ7" s="80"/>
      <c r="BA7" s="80"/>
      <c r="BB7" s="82" t="s">
        <v>8</v>
      </c>
      <c r="BC7" s="82"/>
      <c r="BD7" s="82"/>
      <c r="BE7" s="82"/>
      <c r="BF7" s="82"/>
      <c r="BG7" s="82"/>
      <c r="BH7" s="82"/>
      <c r="BI7" s="82"/>
      <c r="BJ7" s="3"/>
      <c r="BK7" s="3"/>
      <c r="BL7" s="5" t="s">
        <v>9</v>
      </c>
      <c r="BM7" s="6"/>
      <c r="BN7" s="6"/>
      <c r="BO7" s="6"/>
      <c r="BP7" s="6"/>
      <c r="BQ7" s="6"/>
      <c r="BR7" s="6"/>
      <c r="BS7" s="6"/>
      <c r="BT7" s="6"/>
      <c r="BU7" s="6"/>
      <c r="BV7" s="6"/>
      <c r="BW7" s="6"/>
      <c r="BX7" s="6"/>
      <c r="BY7" s="7"/>
    </row>
    <row r="8" spans="1:78" ht="18.75" customHeight="1" x14ac:dyDescent="0.15">
      <c r="A8" s="2"/>
      <c r="B8" s="83" t="str">
        <f>データ!$I$6</f>
        <v>法適用</v>
      </c>
      <c r="C8" s="84"/>
      <c r="D8" s="84"/>
      <c r="E8" s="84"/>
      <c r="F8" s="84"/>
      <c r="G8" s="84"/>
      <c r="H8" s="84"/>
      <c r="I8" s="83" t="str">
        <f>データ!$J$6</f>
        <v>水道事業</v>
      </c>
      <c r="J8" s="84"/>
      <c r="K8" s="84"/>
      <c r="L8" s="84"/>
      <c r="M8" s="84"/>
      <c r="N8" s="84"/>
      <c r="O8" s="85"/>
      <c r="P8" s="86" t="str">
        <f>データ!$K$6</f>
        <v>末端給水事業</v>
      </c>
      <c r="Q8" s="86"/>
      <c r="R8" s="86"/>
      <c r="S8" s="86"/>
      <c r="T8" s="86"/>
      <c r="U8" s="86"/>
      <c r="V8" s="86"/>
      <c r="W8" s="86" t="str">
        <f>データ!$L$6</f>
        <v>A3</v>
      </c>
      <c r="X8" s="86"/>
      <c r="Y8" s="86"/>
      <c r="Z8" s="86"/>
      <c r="AA8" s="86"/>
      <c r="AB8" s="86"/>
      <c r="AC8" s="86"/>
      <c r="AD8" s="86" t="str">
        <f>データ!$M$6</f>
        <v>自治体職員</v>
      </c>
      <c r="AE8" s="86"/>
      <c r="AF8" s="86"/>
      <c r="AG8" s="86"/>
      <c r="AH8" s="86"/>
      <c r="AI8" s="86"/>
      <c r="AJ8" s="86"/>
      <c r="AK8" s="4"/>
      <c r="AL8" s="74">
        <f>データ!$R$6</f>
        <v>154373</v>
      </c>
      <c r="AM8" s="74"/>
      <c r="AN8" s="74"/>
      <c r="AO8" s="74"/>
      <c r="AP8" s="74"/>
      <c r="AQ8" s="74"/>
      <c r="AR8" s="74"/>
      <c r="AS8" s="74"/>
      <c r="AT8" s="70">
        <f>データ!$S$6</f>
        <v>103.55</v>
      </c>
      <c r="AU8" s="71"/>
      <c r="AV8" s="71"/>
      <c r="AW8" s="71"/>
      <c r="AX8" s="71"/>
      <c r="AY8" s="71"/>
      <c r="AZ8" s="71"/>
      <c r="BA8" s="71"/>
      <c r="BB8" s="73">
        <f>データ!$T$6</f>
        <v>1490.81</v>
      </c>
      <c r="BC8" s="73"/>
      <c r="BD8" s="73"/>
      <c r="BE8" s="73"/>
      <c r="BF8" s="73"/>
      <c r="BG8" s="73"/>
      <c r="BH8" s="73"/>
      <c r="BI8" s="73"/>
      <c r="BJ8" s="3"/>
      <c r="BK8" s="3"/>
      <c r="BL8" s="77" t="s">
        <v>10</v>
      </c>
      <c r="BM8" s="78"/>
      <c r="BN8" s="8" t="s">
        <v>11</v>
      </c>
      <c r="BO8" s="9"/>
      <c r="BP8" s="9"/>
      <c r="BQ8" s="9"/>
      <c r="BR8" s="9"/>
      <c r="BS8" s="9"/>
      <c r="BT8" s="9"/>
      <c r="BU8" s="9"/>
      <c r="BV8" s="9"/>
      <c r="BW8" s="9"/>
      <c r="BX8" s="9"/>
      <c r="BY8" s="10"/>
    </row>
    <row r="9" spans="1:78" ht="18.75" customHeight="1" x14ac:dyDescent="0.15">
      <c r="A9" s="2"/>
      <c r="B9" s="79" t="s">
        <v>12</v>
      </c>
      <c r="C9" s="80"/>
      <c r="D9" s="80"/>
      <c r="E9" s="80"/>
      <c r="F9" s="80"/>
      <c r="G9" s="80"/>
      <c r="H9" s="80"/>
      <c r="I9" s="79" t="s">
        <v>13</v>
      </c>
      <c r="J9" s="80"/>
      <c r="K9" s="80"/>
      <c r="L9" s="80"/>
      <c r="M9" s="80"/>
      <c r="N9" s="80"/>
      <c r="O9" s="81"/>
      <c r="P9" s="82" t="s">
        <v>14</v>
      </c>
      <c r="Q9" s="82"/>
      <c r="R9" s="82"/>
      <c r="S9" s="82"/>
      <c r="T9" s="82"/>
      <c r="U9" s="82"/>
      <c r="V9" s="82"/>
      <c r="W9" s="82" t="s">
        <v>15</v>
      </c>
      <c r="X9" s="82"/>
      <c r="Y9" s="82"/>
      <c r="Z9" s="82"/>
      <c r="AA9" s="82"/>
      <c r="AB9" s="82"/>
      <c r="AC9" s="82"/>
      <c r="AD9" s="2"/>
      <c r="AE9" s="2"/>
      <c r="AF9" s="2"/>
      <c r="AG9" s="2"/>
      <c r="AH9" s="4"/>
      <c r="AI9" s="4"/>
      <c r="AJ9" s="4"/>
      <c r="AK9" s="4"/>
      <c r="AL9" s="82" t="s">
        <v>16</v>
      </c>
      <c r="AM9" s="82"/>
      <c r="AN9" s="82"/>
      <c r="AO9" s="82"/>
      <c r="AP9" s="82"/>
      <c r="AQ9" s="82"/>
      <c r="AR9" s="82"/>
      <c r="AS9" s="82"/>
      <c r="AT9" s="79" t="s">
        <v>17</v>
      </c>
      <c r="AU9" s="80"/>
      <c r="AV9" s="80"/>
      <c r="AW9" s="80"/>
      <c r="AX9" s="80"/>
      <c r="AY9" s="80"/>
      <c r="AZ9" s="80"/>
      <c r="BA9" s="80"/>
      <c r="BB9" s="82" t="s">
        <v>18</v>
      </c>
      <c r="BC9" s="82"/>
      <c r="BD9" s="82"/>
      <c r="BE9" s="82"/>
      <c r="BF9" s="82"/>
      <c r="BG9" s="82"/>
      <c r="BH9" s="82"/>
      <c r="BI9" s="82"/>
      <c r="BJ9" s="3"/>
      <c r="BK9" s="3"/>
      <c r="BL9" s="68" t="s">
        <v>19</v>
      </c>
      <c r="BM9" s="69"/>
      <c r="BN9" s="11" t="s">
        <v>20</v>
      </c>
      <c r="BO9" s="12"/>
      <c r="BP9" s="12"/>
      <c r="BQ9" s="12"/>
      <c r="BR9" s="12"/>
      <c r="BS9" s="12"/>
      <c r="BT9" s="12"/>
      <c r="BU9" s="12"/>
      <c r="BV9" s="12"/>
      <c r="BW9" s="12"/>
      <c r="BX9" s="12"/>
      <c r="BY9" s="13"/>
    </row>
    <row r="10" spans="1:78" ht="18.75" customHeight="1" x14ac:dyDescent="0.15">
      <c r="A10" s="2"/>
      <c r="B10" s="70" t="str">
        <f>データ!$N$6</f>
        <v>-</v>
      </c>
      <c r="C10" s="71"/>
      <c r="D10" s="71"/>
      <c r="E10" s="71"/>
      <c r="F10" s="71"/>
      <c r="G10" s="71"/>
      <c r="H10" s="71"/>
      <c r="I10" s="70">
        <f>データ!$O$6</f>
        <v>92.12</v>
      </c>
      <c r="J10" s="71"/>
      <c r="K10" s="71"/>
      <c r="L10" s="71"/>
      <c r="M10" s="71"/>
      <c r="N10" s="71"/>
      <c r="O10" s="72"/>
      <c r="P10" s="73">
        <f>データ!$P$6</f>
        <v>97.15</v>
      </c>
      <c r="Q10" s="73"/>
      <c r="R10" s="73"/>
      <c r="S10" s="73"/>
      <c r="T10" s="73"/>
      <c r="U10" s="73"/>
      <c r="V10" s="73"/>
      <c r="W10" s="74">
        <f>データ!$Q$6</f>
        <v>2530</v>
      </c>
      <c r="X10" s="74"/>
      <c r="Y10" s="74"/>
      <c r="Z10" s="74"/>
      <c r="AA10" s="74"/>
      <c r="AB10" s="74"/>
      <c r="AC10" s="74"/>
      <c r="AD10" s="2"/>
      <c r="AE10" s="2"/>
      <c r="AF10" s="2"/>
      <c r="AG10" s="2"/>
      <c r="AH10" s="4"/>
      <c r="AI10" s="4"/>
      <c r="AJ10" s="4"/>
      <c r="AK10" s="4"/>
      <c r="AL10" s="74">
        <f>データ!$U$6</f>
        <v>149926</v>
      </c>
      <c r="AM10" s="74"/>
      <c r="AN10" s="74"/>
      <c r="AO10" s="74"/>
      <c r="AP10" s="74"/>
      <c r="AQ10" s="74"/>
      <c r="AR10" s="74"/>
      <c r="AS10" s="74"/>
      <c r="AT10" s="70">
        <f>データ!$V$6</f>
        <v>94.11</v>
      </c>
      <c r="AU10" s="71"/>
      <c r="AV10" s="71"/>
      <c r="AW10" s="71"/>
      <c r="AX10" s="71"/>
      <c r="AY10" s="71"/>
      <c r="AZ10" s="71"/>
      <c r="BA10" s="71"/>
      <c r="BB10" s="73">
        <f>データ!$W$6</f>
        <v>1593.09</v>
      </c>
      <c r="BC10" s="73"/>
      <c r="BD10" s="73"/>
      <c r="BE10" s="73"/>
      <c r="BF10" s="73"/>
      <c r="BG10" s="73"/>
      <c r="BH10" s="73"/>
      <c r="BI10" s="73"/>
      <c r="BJ10" s="2"/>
      <c r="BK10" s="2"/>
      <c r="BL10" s="75" t="s">
        <v>21</v>
      </c>
      <c r="BM10" s="7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1" t="s">
        <v>112</v>
      </c>
      <c r="BM16" s="52"/>
      <c r="BN16" s="52"/>
      <c r="BO16" s="52"/>
      <c r="BP16" s="52"/>
      <c r="BQ16" s="52"/>
      <c r="BR16" s="52"/>
      <c r="BS16" s="52"/>
      <c r="BT16" s="52"/>
      <c r="BU16" s="52"/>
      <c r="BV16" s="52"/>
      <c r="BW16" s="52"/>
      <c r="BX16" s="52"/>
      <c r="BY16" s="52"/>
      <c r="BZ16" s="53"/>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1"/>
      <c r="BM17" s="52"/>
      <c r="BN17" s="52"/>
      <c r="BO17" s="52"/>
      <c r="BP17" s="52"/>
      <c r="BQ17" s="52"/>
      <c r="BR17" s="52"/>
      <c r="BS17" s="52"/>
      <c r="BT17" s="52"/>
      <c r="BU17" s="52"/>
      <c r="BV17" s="52"/>
      <c r="BW17" s="52"/>
      <c r="BX17" s="52"/>
      <c r="BY17" s="52"/>
      <c r="BZ17" s="53"/>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1"/>
      <c r="BM18" s="52"/>
      <c r="BN18" s="52"/>
      <c r="BO18" s="52"/>
      <c r="BP18" s="52"/>
      <c r="BQ18" s="52"/>
      <c r="BR18" s="52"/>
      <c r="BS18" s="52"/>
      <c r="BT18" s="52"/>
      <c r="BU18" s="52"/>
      <c r="BV18" s="52"/>
      <c r="BW18" s="52"/>
      <c r="BX18" s="52"/>
      <c r="BY18" s="52"/>
      <c r="BZ18" s="53"/>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1"/>
      <c r="BM19" s="52"/>
      <c r="BN19" s="52"/>
      <c r="BO19" s="52"/>
      <c r="BP19" s="52"/>
      <c r="BQ19" s="52"/>
      <c r="BR19" s="52"/>
      <c r="BS19" s="52"/>
      <c r="BT19" s="52"/>
      <c r="BU19" s="52"/>
      <c r="BV19" s="52"/>
      <c r="BW19" s="52"/>
      <c r="BX19" s="52"/>
      <c r="BY19" s="52"/>
      <c r="BZ19" s="53"/>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1"/>
      <c r="BM20" s="52"/>
      <c r="BN20" s="52"/>
      <c r="BO20" s="52"/>
      <c r="BP20" s="52"/>
      <c r="BQ20" s="52"/>
      <c r="BR20" s="52"/>
      <c r="BS20" s="52"/>
      <c r="BT20" s="52"/>
      <c r="BU20" s="52"/>
      <c r="BV20" s="52"/>
      <c r="BW20" s="52"/>
      <c r="BX20" s="52"/>
      <c r="BY20" s="52"/>
      <c r="BZ20" s="53"/>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1"/>
      <c r="BM21" s="52"/>
      <c r="BN21" s="52"/>
      <c r="BO21" s="52"/>
      <c r="BP21" s="52"/>
      <c r="BQ21" s="52"/>
      <c r="BR21" s="52"/>
      <c r="BS21" s="52"/>
      <c r="BT21" s="52"/>
      <c r="BU21" s="52"/>
      <c r="BV21" s="52"/>
      <c r="BW21" s="52"/>
      <c r="BX21" s="52"/>
      <c r="BY21" s="52"/>
      <c r="BZ21" s="53"/>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1"/>
      <c r="BM22" s="52"/>
      <c r="BN22" s="52"/>
      <c r="BO22" s="52"/>
      <c r="BP22" s="52"/>
      <c r="BQ22" s="52"/>
      <c r="BR22" s="52"/>
      <c r="BS22" s="52"/>
      <c r="BT22" s="52"/>
      <c r="BU22" s="52"/>
      <c r="BV22" s="52"/>
      <c r="BW22" s="52"/>
      <c r="BX22" s="52"/>
      <c r="BY22" s="52"/>
      <c r="BZ22" s="53"/>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1"/>
      <c r="BM23" s="52"/>
      <c r="BN23" s="52"/>
      <c r="BO23" s="52"/>
      <c r="BP23" s="52"/>
      <c r="BQ23" s="52"/>
      <c r="BR23" s="52"/>
      <c r="BS23" s="52"/>
      <c r="BT23" s="52"/>
      <c r="BU23" s="52"/>
      <c r="BV23" s="52"/>
      <c r="BW23" s="52"/>
      <c r="BX23" s="52"/>
      <c r="BY23" s="52"/>
      <c r="BZ23" s="53"/>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1"/>
      <c r="BM24" s="52"/>
      <c r="BN24" s="52"/>
      <c r="BO24" s="52"/>
      <c r="BP24" s="52"/>
      <c r="BQ24" s="52"/>
      <c r="BR24" s="52"/>
      <c r="BS24" s="52"/>
      <c r="BT24" s="52"/>
      <c r="BU24" s="52"/>
      <c r="BV24" s="52"/>
      <c r="BW24" s="52"/>
      <c r="BX24" s="52"/>
      <c r="BY24" s="52"/>
      <c r="BZ24" s="53"/>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1"/>
      <c r="BM25" s="52"/>
      <c r="BN25" s="52"/>
      <c r="BO25" s="52"/>
      <c r="BP25" s="52"/>
      <c r="BQ25" s="52"/>
      <c r="BR25" s="52"/>
      <c r="BS25" s="52"/>
      <c r="BT25" s="52"/>
      <c r="BU25" s="52"/>
      <c r="BV25" s="52"/>
      <c r="BW25" s="52"/>
      <c r="BX25" s="52"/>
      <c r="BY25" s="52"/>
      <c r="BZ25" s="53"/>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1"/>
      <c r="BM26" s="52"/>
      <c r="BN26" s="52"/>
      <c r="BO26" s="52"/>
      <c r="BP26" s="52"/>
      <c r="BQ26" s="52"/>
      <c r="BR26" s="52"/>
      <c r="BS26" s="52"/>
      <c r="BT26" s="52"/>
      <c r="BU26" s="52"/>
      <c r="BV26" s="52"/>
      <c r="BW26" s="52"/>
      <c r="BX26" s="52"/>
      <c r="BY26" s="52"/>
      <c r="BZ26" s="53"/>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1"/>
      <c r="BM27" s="52"/>
      <c r="BN27" s="52"/>
      <c r="BO27" s="52"/>
      <c r="BP27" s="52"/>
      <c r="BQ27" s="52"/>
      <c r="BR27" s="52"/>
      <c r="BS27" s="52"/>
      <c r="BT27" s="52"/>
      <c r="BU27" s="52"/>
      <c r="BV27" s="52"/>
      <c r="BW27" s="52"/>
      <c r="BX27" s="52"/>
      <c r="BY27" s="52"/>
      <c r="BZ27" s="53"/>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1"/>
      <c r="BM28" s="52"/>
      <c r="BN28" s="52"/>
      <c r="BO28" s="52"/>
      <c r="BP28" s="52"/>
      <c r="BQ28" s="52"/>
      <c r="BR28" s="52"/>
      <c r="BS28" s="52"/>
      <c r="BT28" s="52"/>
      <c r="BU28" s="52"/>
      <c r="BV28" s="52"/>
      <c r="BW28" s="52"/>
      <c r="BX28" s="52"/>
      <c r="BY28" s="52"/>
      <c r="BZ28" s="53"/>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1"/>
      <c r="BM29" s="52"/>
      <c r="BN29" s="52"/>
      <c r="BO29" s="52"/>
      <c r="BP29" s="52"/>
      <c r="BQ29" s="52"/>
      <c r="BR29" s="52"/>
      <c r="BS29" s="52"/>
      <c r="BT29" s="52"/>
      <c r="BU29" s="52"/>
      <c r="BV29" s="52"/>
      <c r="BW29" s="52"/>
      <c r="BX29" s="52"/>
      <c r="BY29" s="52"/>
      <c r="BZ29" s="53"/>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1"/>
      <c r="BM30" s="52"/>
      <c r="BN30" s="52"/>
      <c r="BO30" s="52"/>
      <c r="BP30" s="52"/>
      <c r="BQ30" s="52"/>
      <c r="BR30" s="52"/>
      <c r="BS30" s="52"/>
      <c r="BT30" s="52"/>
      <c r="BU30" s="52"/>
      <c r="BV30" s="52"/>
      <c r="BW30" s="52"/>
      <c r="BX30" s="52"/>
      <c r="BY30" s="52"/>
      <c r="BZ30" s="53"/>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1"/>
      <c r="BM31" s="52"/>
      <c r="BN31" s="52"/>
      <c r="BO31" s="52"/>
      <c r="BP31" s="52"/>
      <c r="BQ31" s="52"/>
      <c r="BR31" s="52"/>
      <c r="BS31" s="52"/>
      <c r="BT31" s="52"/>
      <c r="BU31" s="52"/>
      <c r="BV31" s="52"/>
      <c r="BW31" s="52"/>
      <c r="BX31" s="52"/>
      <c r="BY31" s="52"/>
      <c r="BZ31" s="53"/>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1"/>
      <c r="BM32" s="52"/>
      <c r="BN32" s="52"/>
      <c r="BO32" s="52"/>
      <c r="BP32" s="52"/>
      <c r="BQ32" s="52"/>
      <c r="BR32" s="52"/>
      <c r="BS32" s="52"/>
      <c r="BT32" s="52"/>
      <c r="BU32" s="52"/>
      <c r="BV32" s="52"/>
      <c r="BW32" s="52"/>
      <c r="BX32" s="52"/>
      <c r="BY32" s="52"/>
      <c r="BZ32" s="53"/>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1"/>
      <c r="BM33" s="52"/>
      <c r="BN33" s="52"/>
      <c r="BO33" s="52"/>
      <c r="BP33" s="52"/>
      <c r="BQ33" s="52"/>
      <c r="BR33" s="52"/>
      <c r="BS33" s="52"/>
      <c r="BT33" s="52"/>
      <c r="BU33" s="52"/>
      <c r="BV33" s="52"/>
      <c r="BW33" s="52"/>
      <c r="BX33" s="52"/>
      <c r="BY33" s="52"/>
      <c r="BZ33" s="53"/>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1"/>
      <c r="BM34" s="52"/>
      <c r="BN34" s="52"/>
      <c r="BO34" s="52"/>
      <c r="BP34" s="52"/>
      <c r="BQ34" s="52"/>
      <c r="BR34" s="52"/>
      <c r="BS34" s="52"/>
      <c r="BT34" s="52"/>
      <c r="BU34" s="52"/>
      <c r="BV34" s="52"/>
      <c r="BW34" s="52"/>
      <c r="BX34" s="52"/>
      <c r="BY34" s="52"/>
      <c r="BZ34" s="53"/>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1"/>
      <c r="BM35" s="52"/>
      <c r="BN35" s="52"/>
      <c r="BO35" s="52"/>
      <c r="BP35" s="52"/>
      <c r="BQ35" s="52"/>
      <c r="BR35" s="52"/>
      <c r="BS35" s="52"/>
      <c r="BT35" s="52"/>
      <c r="BU35" s="52"/>
      <c r="BV35" s="52"/>
      <c r="BW35" s="52"/>
      <c r="BX35" s="52"/>
      <c r="BY35" s="52"/>
      <c r="BZ35" s="53"/>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1"/>
      <c r="BM36" s="52"/>
      <c r="BN36" s="52"/>
      <c r="BO36" s="52"/>
      <c r="BP36" s="52"/>
      <c r="BQ36" s="52"/>
      <c r="BR36" s="52"/>
      <c r="BS36" s="52"/>
      <c r="BT36" s="52"/>
      <c r="BU36" s="52"/>
      <c r="BV36" s="52"/>
      <c r="BW36" s="52"/>
      <c r="BX36" s="52"/>
      <c r="BY36" s="52"/>
      <c r="BZ36" s="53"/>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1"/>
      <c r="BM37" s="52"/>
      <c r="BN37" s="52"/>
      <c r="BO37" s="52"/>
      <c r="BP37" s="52"/>
      <c r="BQ37" s="52"/>
      <c r="BR37" s="52"/>
      <c r="BS37" s="52"/>
      <c r="BT37" s="52"/>
      <c r="BU37" s="52"/>
      <c r="BV37" s="52"/>
      <c r="BW37" s="52"/>
      <c r="BX37" s="52"/>
      <c r="BY37" s="52"/>
      <c r="BZ37" s="53"/>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1"/>
      <c r="BM38" s="52"/>
      <c r="BN38" s="52"/>
      <c r="BO38" s="52"/>
      <c r="BP38" s="52"/>
      <c r="BQ38" s="52"/>
      <c r="BR38" s="52"/>
      <c r="BS38" s="52"/>
      <c r="BT38" s="52"/>
      <c r="BU38" s="52"/>
      <c r="BV38" s="52"/>
      <c r="BW38" s="52"/>
      <c r="BX38" s="52"/>
      <c r="BY38" s="52"/>
      <c r="BZ38" s="53"/>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1"/>
      <c r="BM39" s="52"/>
      <c r="BN39" s="52"/>
      <c r="BO39" s="52"/>
      <c r="BP39" s="52"/>
      <c r="BQ39" s="52"/>
      <c r="BR39" s="52"/>
      <c r="BS39" s="52"/>
      <c r="BT39" s="52"/>
      <c r="BU39" s="52"/>
      <c r="BV39" s="52"/>
      <c r="BW39" s="52"/>
      <c r="BX39" s="52"/>
      <c r="BY39" s="52"/>
      <c r="BZ39" s="53"/>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1"/>
      <c r="BM40" s="52"/>
      <c r="BN40" s="52"/>
      <c r="BO40" s="52"/>
      <c r="BP40" s="52"/>
      <c r="BQ40" s="52"/>
      <c r="BR40" s="52"/>
      <c r="BS40" s="52"/>
      <c r="BT40" s="52"/>
      <c r="BU40" s="52"/>
      <c r="BV40" s="52"/>
      <c r="BW40" s="52"/>
      <c r="BX40" s="52"/>
      <c r="BY40" s="52"/>
      <c r="BZ40" s="53"/>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1"/>
      <c r="BM41" s="52"/>
      <c r="BN41" s="52"/>
      <c r="BO41" s="52"/>
      <c r="BP41" s="52"/>
      <c r="BQ41" s="52"/>
      <c r="BR41" s="52"/>
      <c r="BS41" s="52"/>
      <c r="BT41" s="52"/>
      <c r="BU41" s="52"/>
      <c r="BV41" s="52"/>
      <c r="BW41" s="52"/>
      <c r="BX41" s="52"/>
      <c r="BY41" s="52"/>
      <c r="BZ41" s="53"/>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1"/>
      <c r="BM42" s="52"/>
      <c r="BN42" s="52"/>
      <c r="BO42" s="52"/>
      <c r="BP42" s="52"/>
      <c r="BQ42" s="52"/>
      <c r="BR42" s="52"/>
      <c r="BS42" s="52"/>
      <c r="BT42" s="52"/>
      <c r="BU42" s="52"/>
      <c r="BV42" s="52"/>
      <c r="BW42" s="52"/>
      <c r="BX42" s="52"/>
      <c r="BY42" s="52"/>
      <c r="BZ42" s="53"/>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1"/>
      <c r="BM43" s="52"/>
      <c r="BN43" s="52"/>
      <c r="BO43" s="52"/>
      <c r="BP43" s="52"/>
      <c r="BQ43" s="52"/>
      <c r="BR43" s="52"/>
      <c r="BS43" s="52"/>
      <c r="BT43" s="52"/>
      <c r="BU43" s="52"/>
      <c r="BV43" s="52"/>
      <c r="BW43" s="52"/>
      <c r="BX43" s="52"/>
      <c r="BY43" s="52"/>
      <c r="BZ43" s="53"/>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65" t="s">
        <v>111</v>
      </c>
      <c r="BM47" s="66"/>
      <c r="BN47" s="66"/>
      <c r="BO47" s="66"/>
      <c r="BP47" s="66"/>
      <c r="BQ47" s="66"/>
      <c r="BR47" s="66"/>
      <c r="BS47" s="66"/>
      <c r="BT47" s="66"/>
      <c r="BU47" s="66"/>
      <c r="BV47" s="66"/>
      <c r="BW47" s="66"/>
      <c r="BX47" s="66"/>
      <c r="BY47" s="66"/>
      <c r="BZ47" s="67"/>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65"/>
      <c r="BM48" s="66"/>
      <c r="BN48" s="66"/>
      <c r="BO48" s="66"/>
      <c r="BP48" s="66"/>
      <c r="BQ48" s="66"/>
      <c r="BR48" s="66"/>
      <c r="BS48" s="66"/>
      <c r="BT48" s="66"/>
      <c r="BU48" s="66"/>
      <c r="BV48" s="66"/>
      <c r="BW48" s="66"/>
      <c r="BX48" s="66"/>
      <c r="BY48" s="66"/>
      <c r="BZ48" s="67"/>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65"/>
      <c r="BM49" s="66"/>
      <c r="BN49" s="66"/>
      <c r="BO49" s="66"/>
      <c r="BP49" s="66"/>
      <c r="BQ49" s="66"/>
      <c r="BR49" s="66"/>
      <c r="BS49" s="66"/>
      <c r="BT49" s="66"/>
      <c r="BU49" s="66"/>
      <c r="BV49" s="66"/>
      <c r="BW49" s="66"/>
      <c r="BX49" s="66"/>
      <c r="BY49" s="66"/>
      <c r="BZ49" s="67"/>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65"/>
      <c r="BM50" s="66"/>
      <c r="BN50" s="66"/>
      <c r="BO50" s="66"/>
      <c r="BP50" s="66"/>
      <c r="BQ50" s="66"/>
      <c r="BR50" s="66"/>
      <c r="BS50" s="66"/>
      <c r="BT50" s="66"/>
      <c r="BU50" s="66"/>
      <c r="BV50" s="66"/>
      <c r="BW50" s="66"/>
      <c r="BX50" s="66"/>
      <c r="BY50" s="66"/>
      <c r="BZ50" s="67"/>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65"/>
      <c r="BM51" s="66"/>
      <c r="BN51" s="66"/>
      <c r="BO51" s="66"/>
      <c r="BP51" s="66"/>
      <c r="BQ51" s="66"/>
      <c r="BR51" s="66"/>
      <c r="BS51" s="66"/>
      <c r="BT51" s="66"/>
      <c r="BU51" s="66"/>
      <c r="BV51" s="66"/>
      <c r="BW51" s="66"/>
      <c r="BX51" s="66"/>
      <c r="BY51" s="66"/>
      <c r="BZ51" s="67"/>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65"/>
      <c r="BM52" s="66"/>
      <c r="BN52" s="66"/>
      <c r="BO52" s="66"/>
      <c r="BP52" s="66"/>
      <c r="BQ52" s="66"/>
      <c r="BR52" s="66"/>
      <c r="BS52" s="66"/>
      <c r="BT52" s="66"/>
      <c r="BU52" s="66"/>
      <c r="BV52" s="66"/>
      <c r="BW52" s="66"/>
      <c r="BX52" s="66"/>
      <c r="BY52" s="66"/>
      <c r="BZ52" s="67"/>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65"/>
      <c r="BM53" s="66"/>
      <c r="BN53" s="66"/>
      <c r="BO53" s="66"/>
      <c r="BP53" s="66"/>
      <c r="BQ53" s="66"/>
      <c r="BR53" s="66"/>
      <c r="BS53" s="66"/>
      <c r="BT53" s="66"/>
      <c r="BU53" s="66"/>
      <c r="BV53" s="66"/>
      <c r="BW53" s="66"/>
      <c r="BX53" s="66"/>
      <c r="BY53" s="66"/>
      <c r="BZ53" s="67"/>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65"/>
      <c r="BM54" s="66"/>
      <c r="BN54" s="66"/>
      <c r="BO54" s="66"/>
      <c r="BP54" s="66"/>
      <c r="BQ54" s="66"/>
      <c r="BR54" s="66"/>
      <c r="BS54" s="66"/>
      <c r="BT54" s="66"/>
      <c r="BU54" s="66"/>
      <c r="BV54" s="66"/>
      <c r="BW54" s="66"/>
      <c r="BX54" s="66"/>
      <c r="BY54" s="66"/>
      <c r="BZ54" s="67"/>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65"/>
      <c r="BM55" s="66"/>
      <c r="BN55" s="66"/>
      <c r="BO55" s="66"/>
      <c r="BP55" s="66"/>
      <c r="BQ55" s="66"/>
      <c r="BR55" s="66"/>
      <c r="BS55" s="66"/>
      <c r="BT55" s="66"/>
      <c r="BU55" s="66"/>
      <c r="BV55" s="66"/>
      <c r="BW55" s="66"/>
      <c r="BX55" s="66"/>
      <c r="BY55" s="66"/>
      <c r="BZ55" s="67"/>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65"/>
      <c r="BM56" s="66"/>
      <c r="BN56" s="66"/>
      <c r="BO56" s="66"/>
      <c r="BP56" s="66"/>
      <c r="BQ56" s="66"/>
      <c r="BR56" s="66"/>
      <c r="BS56" s="66"/>
      <c r="BT56" s="66"/>
      <c r="BU56" s="66"/>
      <c r="BV56" s="66"/>
      <c r="BW56" s="66"/>
      <c r="BX56" s="66"/>
      <c r="BY56" s="66"/>
      <c r="BZ56" s="67"/>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65"/>
      <c r="BM57" s="66"/>
      <c r="BN57" s="66"/>
      <c r="BO57" s="66"/>
      <c r="BP57" s="66"/>
      <c r="BQ57" s="66"/>
      <c r="BR57" s="66"/>
      <c r="BS57" s="66"/>
      <c r="BT57" s="66"/>
      <c r="BU57" s="66"/>
      <c r="BV57" s="66"/>
      <c r="BW57" s="66"/>
      <c r="BX57" s="66"/>
      <c r="BY57" s="66"/>
      <c r="BZ57" s="67"/>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65"/>
      <c r="BM58" s="66"/>
      <c r="BN58" s="66"/>
      <c r="BO58" s="66"/>
      <c r="BP58" s="66"/>
      <c r="BQ58" s="66"/>
      <c r="BR58" s="66"/>
      <c r="BS58" s="66"/>
      <c r="BT58" s="66"/>
      <c r="BU58" s="66"/>
      <c r="BV58" s="66"/>
      <c r="BW58" s="66"/>
      <c r="BX58" s="66"/>
      <c r="BY58" s="66"/>
      <c r="BZ58" s="67"/>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5"/>
      <c r="BM59" s="66"/>
      <c r="BN59" s="66"/>
      <c r="BO59" s="66"/>
      <c r="BP59" s="66"/>
      <c r="BQ59" s="66"/>
      <c r="BR59" s="66"/>
      <c r="BS59" s="66"/>
      <c r="BT59" s="66"/>
      <c r="BU59" s="66"/>
      <c r="BV59" s="66"/>
      <c r="BW59" s="66"/>
      <c r="BX59" s="66"/>
      <c r="BY59" s="66"/>
      <c r="BZ59" s="67"/>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65"/>
      <c r="BM60" s="66"/>
      <c r="BN60" s="66"/>
      <c r="BO60" s="66"/>
      <c r="BP60" s="66"/>
      <c r="BQ60" s="66"/>
      <c r="BR60" s="66"/>
      <c r="BS60" s="66"/>
      <c r="BT60" s="66"/>
      <c r="BU60" s="66"/>
      <c r="BV60" s="66"/>
      <c r="BW60" s="66"/>
      <c r="BX60" s="66"/>
      <c r="BY60" s="66"/>
      <c r="BZ60" s="67"/>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65"/>
      <c r="BM61" s="66"/>
      <c r="BN61" s="66"/>
      <c r="BO61" s="66"/>
      <c r="BP61" s="66"/>
      <c r="BQ61" s="66"/>
      <c r="BR61" s="66"/>
      <c r="BS61" s="66"/>
      <c r="BT61" s="66"/>
      <c r="BU61" s="66"/>
      <c r="BV61" s="66"/>
      <c r="BW61" s="66"/>
      <c r="BX61" s="66"/>
      <c r="BY61" s="66"/>
      <c r="BZ61" s="67"/>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65"/>
      <c r="BM62" s="66"/>
      <c r="BN62" s="66"/>
      <c r="BO62" s="66"/>
      <c r="BP62" s="66"/>
      <c r="BQ62" s="66"/>
      <c r="BR62" s="66"/>
      <c r="BS62" s="66"/>
      <c r="BT62" s="66"/>
      <c r="BU62" s="66"/>
      <c r="BV62" s="66"/>
      <c r="BW62" s="66"/>
      <c r="BX62" s="66"/>
      <c r="BY62" s="66"/>
      <c r="BZ62" s="67"/>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65"/>
      <c r="BM63" s="66"/>
      <c r="BN63" s="66"/>
      <c r="BO63" s="66"/>
      <c r="BP63" s="66"/>
      <c r="BQ63" s="66"/>
      <c r="BR63" s="66"/>
      <c r="BS63" s="66"/>
      <c r="BT63" s="66"/>
      <c r="BU63" s="66"/>
      <c r="BV63" s="66"/>
      <c r="BW63" s="66"/>
      <c r="BX63" s="66"/>
      <c r="BY63" s="66"/>
      <c r="BZ63" s="67"/>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113</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rItYXCLt0u7k1+GgeEIX4b4wSMx7i3+Qndp7JJrfHXTjuekJ9sbpe3Ojc7TETuuxE0pd/GTobnS4QXcZ7rOxFQ==" saltValue="NMvzwWiI7foSm0tN3mfkFA=="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91" t="s">
        <v>50</v>
      </c>
      <c r="I3" s="92"/>
      <c r="J3" s="92"/>
      <c r="K3" s="92"/>
      <c r="L3" s="92"/>
      <c r="M3" s="92"/>
      <c r="N3" s="92"/>
      <c r="O3" s="92"/>
      <c r="P3" s="92"/>
      <c r="Q3" s="92"/>
      <c r="R3" s="92"/>
      <c r="S3" s="92"/>
      <c r="T3" s="92"/>
      <c r="U3" s="92"/>
      <c r="V3" s="92"/>
      <c r="W3" s="93"/>
      <c r="X3" s="97" t="s">
        <v>51</v>
      </c>
      <c r="Y3" s="90"/>
      <c r="Z3" s="90"/>
      <c r="AA3" s="90"/>
      <c r="AB3" s="90"/>
      <c r="AC3" s="90"/>
      <c r="AD3" s="90"/>
      <c r="AE3" s="90"/>
      <c r="AF3" s="90"/>
      <c r="AG3" s="90"/>
      <c r="AH3" s="90"/>
      <c r="AI3" s="90"/>
      <c r="AJ3" s="90"/>
      <c r="AK3" s="90"/>
      <c r="AL3" s="90"/>
      <c r="AM3" s="90"/>
      <c r="AN3" s="90"/>
      <c r="AO3" s="90"/>
      <c r="AP3" s="90"/>
      <c r="AQ3" s="90"/>
      <c r="AR3" s="90"/>
      <c r="AS3" s="90"/>
      <c r="AT3" s="90"/>
      <c r="AU3" s="90"/>
      <c r="AV3" s="90"/>
      <c r="AW3" s="90"/>
      <c r="AX3" s="90"/>
      <c r="AY3" s="90"/>
      <c r="AZ3" s="90"/>
      <c r="BA3" s="90"/>
      <c r="BB3" s="90"/>
      <c r="BC3" s="90"/>
      <c r="BD3" s="90"/>
      <c r="BE3" s="90"/>
      <c r="BF3" s="90"/>
      <c r="BG3" s="90"/>
      <c r="BH3" s="90"/>
      <c r="BI3" s="90"/>
      <c r="BJ3" s="90"/>
      <c r="BK3" s="90"/>
      <c r="BL3" s="90"/>
      <c r="BM3" s="90"/>
      <c r="BN3" s="90"/>
      <c r="BO3" s="90"/>
      <c r="BP3" s="90"/>
      <c r="BQ3" s="90"/>
      <c r="BR3" s="90"/>
      <c r="BS3" s="90"/>
      <c r="BT3" s="90"/>
      <c r="BU3" s="90"/>
      <c r="BV3" s="90"/>
      <c r="BW3" s="90"/>
      <c r="BX3" s="90"/>
      <c r="BY3" s="90"/>
      <c r="BZ3" s="90"/>
      <c r="CA3" s="90"/>
      <c r="CB3" s="90"/>
      <c r="CC3" s="90"/>
      <c r="CD3" s="90"/>
      <c r="CE3" s="90"/>
      <c r="CF3" s="90"/>
      <c r="CG3" s="90"/>
      <c r="CH3" s="90"/>
      <c r="CI3" s="90"/>
      <c r="CJ3" s="90"/>
      <c r="CK3" s="90"/>
      <c r="CL3" s="90"/>
      <c r="CM3" s="90"/>
      <c r="CN3" s="90"/>
      <c r="CO3" s="90"/>
      <c r="CP3" s="90"/>
      <c r="CQ3" s="90"/>
      <c r="CR3" s="90"/>
      <c r="CS3" s="90"/>
      <c r="CT3" s="90"/>
      <c r="CU3" s="90"/>
      <c r="CV3" s="90"/>
      <c r="CW3" s="90"/>
      <c r="CX3" s="90"/>
      <c r="CY3" s="90"/>
      <c r="CZ3" s="90"/>
      <c r="DA3" s="90"/>
      <c r="DB3" s="90"/>
      <c r="DC3" s="90"/>
      <c r="DD3" s="90"/>
      <c r="DE3" s="90"/>
      <c r="DF3" s="90"/>
      <c r="DG3" s="90"/>
      <c r="DH3" s="90" t="s">
        <v>52</v>
      </c>
      <c r="DI3" s="90"/>
      <c r="DJ3" s="90"/>
      <c r="DK3" s="90"/>
      <c r="DL3" s="90"/>
      <c r="DM3" s="90"/>
      <c r="DN3" s="90"/>
      <c r="DO3" s="90"/>
      <c r="DP3" s="90"/>
      <c r="DQ3" s="90"/>
      <c r="DR3" s="90"/>
      <c r="DS3" s="90"/>
      <c r="DT3" s="90"/>
      <c r="DU3" s="90"/>
      <c r="DV3" s="90"/>
      <c r="DW3" s="90"/>
      <c r="DX3" s="90"/>
      <c r="DY3" s="90"/>
      <c r="DZ3" s="90"/>
      <c r="EA3" s="90"/>
      <c r="EB3" s="90"/>
      <c r="EC3" s="90"/>
      <c r="ED3" s="90"/>
      <c r="EE3" s="90"/>
      <c r="EF3" s="90"/>
      <c r="EG3" s="90"/>
      <c r="EH3" s="90"/>
      <c r="EI3" s="90"/>
      <c r="EJ3" s="90"/>
      <c r="EK3" s="90"/>
      <c r="EL3" s="90"/>
      <c r="EM3" s="90"/>
      <c r="EN3" s="90"/>
    </row>
    <row r="4" spans="1:144" x14ac:dyDescent="0.15">
      <c r="A4" s="29" t="s">
        <v>53</v>
      </c>
      <c r="B4" s="31"/>
      <c r="C4" s="31"/>
      <c r="D4" s="31"/>
      <c r="E4" s="31"/>
      <c r="F4" s="31"/>
      <c r="G4" s="31"/>
      <c r="H4" s="94"/>
      <c r="I4" s="95"/>
      <c r="J4" s="95"/>
      <c r="K4" s="95"/>
      <c r="L4" s="95"/>
      <c r="M4" s="95"/>
      <c r="N4" s="95"/>
      <c r="O4" s="95"/>
      <c r="P4" s="95"/>
      <c r="Q4" s="95"/>
      <c r="R4" s="95"/>
      <c r="S4" s="95"/>
      <c r="T4" s="95"/>
      <c r="U4" s="95"/>
      <c r="V4" s="95"/>
      <c r="W4" s="96"/>
      <c r="X4" s="90" t="s">
        <v>54</v>
      </c>
      <c r="Y4" s="90"/>
      <c r="Z4" s="90"/>
      <c r="AA4" s="90"/>
      <c r="AB4" s="90"/>
      <c r="AC4" s="90"/>
      <c r="AD4" s="90"/>
      <c r="AE4" s="90"/>
      <c r="AF4" s="90"/>
      <c r="AG4" s="90"/>
      <c r="AH4" s="90"/>
      <c r="AI4" s="90" t="s">
        <v>55</v>
      </c>
      <c r="AJ4" s="90"/>
      <c r="AK4" s="90"/>
      <c r="AL4" s="90"/>
      <c r="AM4" s="90"/>
      <c r="AN4" s="90"/>
      <c r="AO4" s="90"/>
      <c r="AP4" s="90"/>
      <c r="AQ4" s="90"/>
      <c r="AR4" s="90"/>
      <c r="AS4" s="90"/>
      <c r="AT4" s="90" t="s">
        <v>56</v>
      </c>
      <c r="AU4" s="90"/>
      <c r="AV4" s="90"/>
      <c r="AW4" s="90"/>
      <c r="AX4" s="90"/>
      <c r="AY4" s="90"/>
      <c r="AZ4" s="90"/>
      <c r="BA4" s="90"/>
      <c r="BB4" s="90"/>
      <c r="BC4" s="90"/>
      <c r="BD4" s="90"/>
      <c r="BE4" s="90" t="s">
        <v>57</v>
      </c>
      <c r="BF4" s="90"/>
      <c r="BG4" s="90"/>
      <c r="BH4" s="90"/>
      <c r="BI4" s="90"/>
      <c r="BJ4" s="90"/>
      <c r="BK4" s="90"/>
      <c r="BL4" s="90"/>
      <c r="BM4" s="90"/>
      <c r="BN4" s="90"/>
      <c r="BO4" s="90"/>
      <c r="BP4" s="90" t="s">
        <v>58</v>
      </c>
      <c r="BQ4" s="90"/>
      <c r="BR4" s="90"/>
      <c r="BS4" s="90"/>
      <c r="BT4" s="90"/>
      <c r="BU4" s="90"/>
      <c r="BV4" s="90"/>
      <c r="BW4" s="90"/>
      <c r="BX4" s="90"/>
      <c r="BY4" s="90"/>
      <c r="BZ4" s="90"/>
      <c r="CA4" s="90" t="s">
        <v>59</v>
      </c>
      <c r="CB4" s="90"/>
      <c r="CC4" s="90"/>
      <c r="CD4" s="90"/>
      <c r="CE4" s="90"/>
      <c r="CF4" s="90"/>
      <c r="CG4" s="90"/>
      <c r="CH4" s="90"/>
      <c r="CI4" s="90"/>
      <c r="CJ4" s="90"/>
      <c r="CK4" s="90"/>
      <c r="CL4" s="90" t="s">
        <v>60</v>
      </c>
      <c r="CM4" s="90"/>
      <c r="CN4" s="90"/>
      <c r="CO4" s="90"/>
      <c r="CP4" s="90"/>
      <c r="CQ4" s="90"/>
      <c r="CR4" s="90"/>
      <c r="CS4" s="90"/>
      <c r="CT4" s="90"/>
      <c r="CU4" s="90"/>
      <c r="CV4" s="90"/>
      <c r="CW4" s="90" t="s">
        <v>61</v>
      </c>
      <c r="CX4" s="90"/>
      <c r="CY4" s="90"/>
      <c r="CZ4" s="90"/>
      <c r="DA4" s="90"/>
      <c r="DB4" s="90"/>
      <c r="DC4" s="90"/>
      <c r="DD4" s="90"/>
      <c r="DE4" s="90"/>
      <c r="DF4" s="90"/>
      <c r="DG4" s="90"/>
      <c r="DH4" s="90" t="s">
        <v>62</v>
      </c>
      <c r="DI4" s="90"/>
      <c r="DJ4" s="90"/>
      <c r="DK4" s="90"/>
      <c r="DL4" s="90"/>
      <c r="DM4" s="90"/>
      <c r="DN4" s="90"/>
      <c r="DO4" s="90"/>
      <c r="DP4" s="90"/>
      <c r="DQ4" s="90"/>
      <c r="DR4" s="90"/>
      <c r="DS4" s="90" t="s">
        <v>63</v>
      </c>
      <c r="DT4" s="90"/>
      <c r="DU4" s="90"/>
      <c r="DV4" s="90"/>
      <c r="DW4" s="90"/>
      <c r="DX4" s="90"/>
      <c r="DY4" s="90"/>
      <c r="DZ4" s="90"/>
      <c r="EA4" s="90"/>
      <c r="EB4" s="90"/>
      <c r="EC4" s="90"/>
      <c r="ED4" s="90" t="s">
        <v>64</v>
      </c>
      <c r="EE4" s="90"/>
      <c r="EF4" s="90"/>
      <c r="EG4" s="90"/>
      <c r="EH4" s="90"/>
      <c r="EI4" s="90"/>
      <c r="EJ4" s="90"/>
      <c r="EK4" s="90"/>
      <c r="EL4" s="90"/>
      <c r="EM4" s="90"/>
      <c r="EN4" s="90"/>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2019</v>
      </c>
      <c r="C6" s="34">
        <f t="shared" ref="C6:W6" si="3">C7</f>
        <v>122084</v>
      </c>
      <c r="D6" s="34">
        <f t="shared" si="3"/>
        <v>46</v>
      </c>
      <c r="E6" s="34">
        <f t="shared" si="3"/>
        <v>1</v>
      </c>
      <c r="F6" s="34">
        <f t="shared" si="3"/>
        <v>0</v>
      </c>
      <c r="G6" s="34">
        <f t="shared" si="3"/>
        <v>1</v>
      </c>
      <c r="H6" s="34" t="str">
        <f t="shared" si="3"/>
        <v>千葉県　野田市</v>
      </c>
      <c r="I6" s="34" t="str">
        <f t="shared" si="3"/>
        <v>法適用</v>
      </c>
      <c r="J6" s="34" t="str">
        <f t="shared" si="3"/>
        <v>水道事業</v>
      </c>
      <c r="K6" s="34" t="str">
        <f t="shared" si="3"/>
        <v>末端給水事業</v>
      </c>
      <c r="L6" s="34" t="str">
        <f t="shared" si="3"/>
        <v>A3</v>
      </c>
      <c r="M6" s="34" t="str">
        <f t="shared" si="3"/>
        <v>自治体職員</v>
      </c>
      <c r="N6" s="35" t="str">
        <f t="shared" si="3"/>
        <v>-</v>
      </c>
      <c r="O6" s="35">
        <f t="shared" si="3"/>
        <v>92.12</v>
      </c>
      <c r="P6" s="35">
        <f t="shared" si="3"/>
        <v>97.15</v>
      </c>
      <c r="Q6" s="35">
        <f t="shared" si="3"/>
        <v>2530</v>
      </c>
      <c r="R6" s="35">
        <f t="shared" si="3"/>
        <v>154373</v>
      </c>
      <c r="S6" s="35">
        <f t="shared" si="3"/>
        <v>103.55</v>
      </c>
      <c r="T6" s="35">
        <f t="shared" si="3"/>
        <v>1490.81</v>
      </c>
      <c r="U6" s="35">
        <f t="shared" si="3"/>
        <v>149926</v>
      </c>
      <c r="V6" s="35">
        <f t="shared" si="3"/>
        <v>94.11</v>
      </c>
      <c r="W6" s="35">
        <f t="shared" si="3"/>
        <v>1593.09</v>
      </c>
      <c r="X6" s="36">
        <f>IF(X7="",NA(),X7)</f>
        <v>113.92</v>
      </c>
      <c r="Y6" s="36">
        <f t="shared" ref="Y6:AG6" si="4">IF(Y7="",NA(),Y7)</f>
        <v>117.69</v>
      </c>
      <c r="Z6" s="36">
        <f t="shared" si="4"/>
        <v>119.13</v>
      </c>
      <c r="AA6" s="36">
        <f t="shared" si="4"/>
        <v>119.06</v>
      </c>
      <c r="AB6" s="36">
        <f t="shared" si="4"/>
        <v>116.9</v>
      </c>
      <c r="AC6" s="36">
        <f t="shared" si="4"/>
        <v>114.08</v>
      </c>
      <c r="AD6" s="36">
        <f t="shared" si="4"/>
        <v>115.36</v>
      </c>
      <c r="AE6" s="36">
        <f t="shared" si="4"/>
        <v>113.95</v>
      </c>
      <c r="AF6" s="36">
        <f t="shared" si="4"/>
        <v>112.62</v>
      </c>
      <c r="AG6" s="36">
        <f t="shared" si="4"/>
        <v>112.82</v>
      </c>
      <c r="AH6" s="35" t="str">
        <f>IF(AH7="","",IF(AH7="-","【-】","【"&amp;SUBSTITUTE(TEXT(AH7,"#,##0.00"),"-","△")&amp;"】"))</f>
        <v>【112.01】</v>
      </c>
      <c r="AI6" s="35">
        <f>IF(AI7="",NA(),AI7)</f>
        <v>0</v>
      </c>
      <c r="AJ6" s="35">
        <f t="shared" ref="AJ6:AR6" si="5">IF(AJ7="",NA(),AJ7)</f>
        <v>0</v>
      </c>
      <c r="AK6" s="35">
        <f t="shared" si="5"/>
        <v>0</v>
      </c>
      <c r="AL6" s="35">
        <f t="shared" si="5"/>
        <v>0</v>
      </c>
      <c r="AM6" s="35">
        <f t="shared" si="5"/>
        <v>0</v>
      </c>
      <c r="AN6" s="35">
        <f t="shared" si="5"/>
        <v>0</v>
      </c>
      <c r="AO6" s="35">
        <f t="shared" si="5"/>
        <v>0</v>
      </c>
      <c r="AP6" s="35">
        <f t="shared" si="5"/>
        <v>0</v>
      </c>
      <c r="AQ6" s="36">
        <f t="shared" si="5"/>
        <v>0.75</v>
      </c>
      <c r="AR6" s="35">
        <f t="shared" si="5"/>
        <v>0</v>
      </c>
      <c r="AS6" s="35" t="str">
        <f>IF(AS7="","",IF(AS7="-","【-】","【"&amp;SUBSTITUTE(TEXT(AS7,"#,##0.00"),"-","△")&amp;"】"))</f>
        <v>【1.08】</v>
      </c>
      <c r="AT6" s="36">
        <f>IF(AT7="",NA(),AT7)</f>
        <v>876.37</v>
      </c>
      <c r="AU6" s="36">
        <f t="shared" ref="AU6:BC6" si="6">IF(AU7="",NA(),AU7)</f>
        <v>877.59</v>
      </c>
      <c r="AV6" s="36">
        <f t="shared" si="6"/>
        <v>862.77</v>
      </c>
      <c r="AW6" s="36">
        <f t="shared" si="6"/>
        <v>885.78</v>
      </c>
      <c r="AX6" s="36">
        <f t="shared" si="6"/>
        <v>820.75</v>
      </c>
      <c r="AY6" s="36">
        <f t="shared" si="6"/>
        <v>299.44</v>
      </c>
      <c r="AZ6" s="36">
        <f t="shared" si="6"/>
        <v>311.99</v>
      </c>
      <c r="BA6" s="36">
        <f t="shared" si="6"/>
        <v>307.83</v>
      </c>
      <c r="BB6" s="36">
        <f t="shared" si="6"/>
        <v>318.89</v>
      </c>
      <c r="BC6" s="36">
        <f t="shared" si="6"/>
        <v>358.91</v>
      </c>
      <c r="BD6" s="35" t="str">
        <f>IF(BD7="","",IF(BD7="-","【-】","【"&amp;SUBSTITUTE(TEXT(BD7,"#,##0.00"),"-","△")&amp;"】"))</f>
        <v>【264.97】</v>
      </c>
      <c r="BE6" s="36">
        <f>IF(BE7="",NA(),BE7)</f>
        <v>108.72</v>
      </c>
      <c r="BF6" s="36">
        <f t="shared" ref="BF6:BN6" si="7">IF(BF7="",NA(),BF7)</f>
        <v>95.7</v>
      </c>
      <c r="BG6" s="36">
        <f t="shared" si="7"/>
        <v>81.09</v>
      </c>
      <c r="BH6" s="36">
        <f t="shared" si="7"/>
        <v>68.239999999999995</v>
      </c>
      <c r="BI6" s="36">
        <f t="shared" si="7"/>
        <v>56.95</v>
      </c>
      <c r="BJ6" s="36">
        <f t="shared" si="7"/>
        <v>298.08999999999997</v>
      </c>
      <c r="BK6" s="36">
        <f t="shared" si="7"/>
        <v>291.77999999999997</v>
      </c>
      <c r="BL6" s="36">
        <f t="shared" si="7"/>
        <v>295.44</v>
      </c>
      <c r="BM6" s="36">
        <f t="shared" si="7"/>
        <v>290.07</v>
      </c>
      <c r="BN6" s="36">
        <f t="shared" si="7"/>
        <v>247.27</v>
      </c>
      <c r="BO6" s="35" t="str">
        <f>IF(BO7="","",IF(BO7="-","【-】","【"&amp;SUBSTITUTE(TEXT(BO7,"#,##0.00"),"-","△")&amp;"】"))</f>
        <v>【266.61】</v>
      </c>
      <c r="BP6" s="36">
        <f>IF(BP7="",NA(),BP7)</f>
        <v>103</v>
      </c>
      <c r="BQ6" s="36">
        <f t="shared" ref="BQ6:BY6" si="8">IF(BQ7="",NA(),BQ7)</f>
        <v>106.8</v>
      </c>
      <c r="BR6" s="36">
        <f t="shared" si="8"/>
        <v>107.88</v>
      </c>
      <c r="BS6" s="36">
        <f t="shared" si="8"/>
        <v>107.72</v>
      </c>
      <c r="BT6" s="36">
        <f t="shared" si="8"/>
        <v>105.7</v>
      </c>
      <c r="BU6" s="36">
        <f t="shared" si="8"/>
        <v>106.4</v>
      </c>
      <c r="BV6" s="36">
        <f t="shared" si="8"/>
        <v>107.61</v>
      </c>
      <c r="BW6" s="36">
        <f t="shared" si="8"/>
        <v>106.02</v>
      </c>
      <c r="BX6" s="36">
        <f t="shared" si="8"/>
        <v>104.84</v>
      </c>
      <c r="BY6" s="36">
        <f t="shared" si="8"/>
        <v>105.34</v>
      </c>
      <c r="BZ6" s="35" t="str">
        <f>IF(BZ7="","",IF(BZ7="-","【-】","【"&amp;SUBSTITUTE(TEXT(BZ7,"#,##0.00"),"-","△")&amp;"】"))</f>
        <v>【103.24】</v>
      </c>
      <c r="CA6" s="36">
        <f>IF(CA7="",NA(),CA7)</f>
        <v>187.21</v>
      </c>
      <c r="CB6" s="36">
        <f t="shared" ref="CB6:CJ6" si="9">IF(CB7="",NA(),CB7)</f>
        <v>180.62</v>
      </c>
      <c r="CC6" s="36">
        <f t="shared" si="9"/>
        <v>180.07</v>
      </c>
      <c r="CD6" s="36">
        <f t="shared" si="9"/>
        <v>180.19</v>
      </c>
      <c r="CE6" s="36">
        <f t="shared" si="9"/>
        <v>182.8</v>
      </c>
      <c r="CF6" s="36">
        <f t="shared" si="9"/>
        <v>156.29</v>
      </c>
      <c r="CG6" s="36">
        <f t="shared" si="9"/>
        <v>155.69</v>
      </c>
      <c r="CH6" s="36">
        <f t="shared" si="9"/>
        <v>158.6</v>
      </c>
      <c r="CI6" s="36">
        <f t="shared" si="9"/>
        <v>161.82</v>
      </c>
      <c r="CJ6" s="36">
        <f t="shared" si="9"/>
        <v>159.6</v>
      </c>
      <c r="CK6" s="35" t="str">
        <f>IF(CK7="","",IF(CK7="-","【-】","【"&amp;SUBSTITUTE(TEXT(CK7,"#,##0.00"),"-","△")&amp;"】"))</f>
        <v>【168.38】</v>
      </c>
      <c r="CL6" s="36">
        <f>IF(CL7="",NA(),CL7)</f>
        <v>66.83</v>
      </c>
      <c r="CM6" s="36">
        <f t="shared" ref="CM6:CU6" si="10">IF(CM7="",NA(),CM7)</f>
        <v>66.900000000000006</v>
      </c>
      <c r="CN6" s="36">
        <f t="shared" si="10"/>
        <v>67.959999999999994</v>
      </c>
      <c r="CO6" s="36">
        <f t="shared" si="10"/>
        <v>67.63</v>
      </c>
      <c r="CP6" s="36">
        <f t="shared" si="10"/>
        <v>67.78</v>
      </c>
      <c r="CQ6" s="36">
        <f t="shared" si="10"/>
        <v>62.34</v>
      </c>
      <c r="CR6" s="36">
        <f t="shared" si="10"/>
        <v>62.46</v>
      </c>
      <c r="CS6" s="36">
        <f t="shared" si="10"/>
        <v>62.88</v>
      </c>
      <c r="CT6" s="36">
        <f t="shared" si="10"/>
        <v>62.32</v>
      </c>
      <c r="CU6" s="36">
        <f t="shared" si="10"/>
        <v>62.05</v>
      </c>
      <c r="CV6" s="35" t="str">
        <f>IF(CV7="","",IF(CV7="-","【-】","【"&amp;SUBSTITUTE(TEXT(CV7,"#,##0.00"),"-","△")&amp;"】"))</f>
        <v>【60.00】</v>
      </c>
      <c r="CW6" s="36">
        <f>IF(CW7="",NA(),CW7)</f>
        <v>95.28</v>
      </c>
      <c r="CX6" s="36">
        <f t="shared" ref="CX6:DF6" si="11">IF(CX7="",NA(),CX7)</f>
        <v>95.72</v>
      </c>
      <c r="CY6" s="36">
        <f t="shared" si="11"/>
        <v>95.78</v>
      </c>
      <c r="CZ6" s="36">
        <f t="shared" si="11"/>
        <v>96.23</v>
      </c>
      <c r="DA6" s="36">
        <f t="shared" si="11"/>
        <v>94.88</v>
      </c>
      <c r="DB6" s="36">
        <f t="shared" si="11"/>
        <v>90.15</v>
      </c>
      <c r="DC6" s="36">
        <f t="shared" si="11"/>
        <v>90.62</v>
      </c>
      <c r="DD6" s="36">
        <f t="shared" si="11"/>
        <v>90.13</v>
      </c>
      <c r="DE6" s="36">
        <f t="shared" si="11"/>
        <v>90.19</v>
      </c>
      <c r="DF6" s="36">
        <f t="shared" si="11"/>
        <v>89.11</v>
      </c>
      <c r="DG6" s="35" t="str">
        <f>IF(DG7="","",IF(DG7="-","【-】","【"&amp;SUBSTITUTE(TEXT(DG7,"#,##0.00"),"-","△")&amp;"】"))</f>
        <v>【89.80】</v>
      </c>
      <c r="DH6" s="36">
        <f>IF(DH7="",NA(),DH7)</f>
        <v>51.98</v>
      </c>
      <c r="DI6" s="36">
        <f t="shared" ref="DI6:DQ6" si="12">IF(DI7="",NA(),DI7)</f>
        <v>52.58</v>
      </c>
      <c r="DJ6" s="36">
        <f t="shared" si="12"/>
        <v>53.21</v>
      </c>
      <c r="DK6" s="36">
        <f t="shared" si="12"/>
        <v>54.05</v>
      </c>
      <c r="DL6" s="36">
        <f t="shared" si="12"/>
        <v>54.75</v>
      </c>
      <c r="DM6" s="36">
        <f t="shared" si="12"/>
        <v>47.37</v>
      </c>
      <c r="DN6" s="36">
        <f t="shared" si="12"/>
        <v>48.01</v>
      </c>
      <c r="DO6" s="36">
        <f t="shared" si="12"/>
        <v>48.01</v>
      </c>
      <c r="DP6" s="36">
        <f t="shared" si="12"/>
        <v>48.86</v>
      </c>
      <c r="DQ6" s="36">
        <f t="shared" si="12"/>
        <v>48.69</v>
      </c>
      <c r="DR6" s="35" t="str">
        <f>IF(DR7="","",IF(DR7="-","【-】","【"&amp;SUBSTITUTE(TEXT(DR7,"#,##0.00"),"-","△")&amp;"】"))</f>
        <v>【49.59】</v>
      </c>
      <c r="DS6" s="36">
        <f>IF(DS7="",NA(),DS7)</f>
        <v>8.92</v>
      </c>
      <c r="DT6" s="36">
        <f t="shared" ref="DT6:EB6" si="13">IF(DT7="",NA(),DT7)</f>
        <v>9.67</v>
      </c>
      <c r="DU6" s="36">
        <f t="shared" si="13"/>
        <v>10.61</v>
      </c>
      <c r="DV6" s="36">
        <f t="shared" si="13"/>
        <v>12.63</v>
      </c>
      <c r="DW6" s="36">
        <f t="shared" si="13"/>
        <v>17.3</v>
      </c>
      <c r="DX6" s="36">
        <f t="shared" si="13"/>
        <v>14.27</v>
      </c>
      <c r="DY6" s="36">
        <f t="shared" si="13"/>
        <v>16.170000000000002</v>
      </c>
      <c r="DZ6" s="36">
        <f t="shared" si="13"/>
        <v>16.600000000000001</v>
      </c>
      <c r="EA6" s="36">
        <f t="shared" si="13"/>
        <v>18.510000000000002</v>
      </c>
      <c r="EB6" s="36">
        <f t="shared" si="13"/>
        <v>18.260000000000002</v>
      </c>
      <c r="EC6" s="35" t="str">
        <f>IF(EC7="","",IF(EC7="-","【-】","【"&amp;SUBSTITUTE(TEXT(EC7,"#,##0.00"),"-","△")&amp;"】"))</f>
        <v>【19.44】</v>
      </c>
      <c r="ED6" s="36">
        <f>IF(ED7="",NA(),ED7)</f>
        <v>0.44</v>
      </c>
      <c r="EE6" s="36">
        <f t="shared" ref="EE6:EM6" si="14">IF(EE7="",NA(),EE7)</f>
        <v>0.34</v>
      </c>
      <c r="EF6" s="36">
        <f t="shared" si="14"/>
        <v>0.62</v>
      </c>
      <c r="EG6" s="36">
        <f t="shared" si="14"/>
        <v>0.49</v>
      </c>
      <c r="EH6" s="36">
        <f t="shared" si="14"/>
        <v>0.37</v>
      </c>
      <c r="EI6" s="36">
        <f t="shared" si="14"/>
        <v>0.67</v>
      </c>
      <c r="EJ6" s="36">
        <f t="shared" si="14"/>
        <v>0.67</v>
      </c>
      <c r="EK6" s="36">
        <f t="shared" si="14"/>
        <v>0.65</v>
      </c>
      <c r="EL6" s="36">
        <f t="shared" si="14"/>
        <v>0.7</v>
      </c>
      <c r="EM6" s="36">
        <f t="shared" si="14"/>
        <v>0.66</v>
      </c>
      <c r="EN6" s="35" t="str">
        <f>IF(EN7="","",IF(EN7="-","【-】","【"&amp;SUBSTITUTE(TEXT(EN7,"#,##0.00"),"-","△")&amp;"】"))</f>
        <v>【0.68】</v>
      </c>
    </row>
    <row r="7" spans="1:144" s="37" customFormat="1" x14ac:dyDescent="0.15">
      <c r="A7" s="29"/>
      <c r="B7" s="38">
        <v>2019</v>
      </c>
      <c r="C7" s="38">
        <v>122084</v>
      </c>
      <c r="D7" s="38">
        <v>46</v>
      </c>
      <c r="E7" s="38">
        <v>1</v>
      </c>
      <c r="F7" s="38">
        <v>0</v>
      </c>
      <c r="G7" s="38">
        <v>1</v>
      </c>
      <c r="H7" s="38" t="s">
        <v>93</v>
      </c>
      <c r="I7" s="38" t="s">
        <v>94</v>
      </c>
      <c r="J7" s="38" t="s">
        <v>95</v>
      </c>
      <c r="K7" s="38" t="s">
        <v>96</v>
      </c>
      <c r="L7" s="38" t="s">
        <v>97</v>
      </c>
      <c r="M7" s="38" t="s">
        <v>98</v>
      </c>
      <c r="N7" s="39" t="s">
        <v>99</v>
      </c>
      <c r="O7" s="39">
        <v>92.12</v>
      </c>
      <c r="P7" s="39">
        <v>97.15</v>
      </c>
      <c r="Q7" s="39">
        <v>2530</v>
      </c>
      <c r="R7" s="39">
        <v>154373</v>
      </c>
      <c r="S7" s="39">
        <v>103.55</v>
      </c>
      <c r="T7" s="39">
        <v>1490.81</v>
      </c>
      <c r="U7" s="39">
        <v>149926</v>
      </c>
      <c r="V7" s="39">
        <v>94.11</v>
      </c>
      <c r="W7" s="39">
        <v>1593.09</v>
      </c>
      <c r="X7" s="39">
        <v>113.92</v>
      </c>
      <c r="Y7" s="39">
        <v>117.69</v>
      </c>
      <c r="Z7" s="39">
        <v>119.13</v>
      </c>
      <c r="AA7" s="39">
        <v>119.06</v>
      </c>
      <c r="AB7" s="39">
        <v>116.9</v>
      </c>
      <c r="AC7" s="39">
        <v>114.08</v>
      </c>
      <c r="AD7" s="39">
        <v>115.36</v>
      </c>
      <c r="AE7" s="39">
        <v>113.95</v>
      </c>
      <c r="AF7" s="39">
        <v>112.62</v>
      </c>
      <c r="AG7" s="39">
        <v>112.82</v>
      </c>
      <c r="AH7" s="39">
        <v>112.01</v>
      </c>
      <c r="AI7" s="39">
        <v>0</v>
      </c>
      <c r="AJ7" s="39">
        <v>0</v>
      </c>
      <c r="AK7" s="39">
        <v>0</v>
      </c>
      <c r="AL7" s="39">
        <v>0</v>
      </c>
      <c r="AM7" s="39">
        <v>0</v>
      </c>
      <c r="AN7" s="39">
        <v>0</v>
      </c>
      <c r="AO7" s="39">
        <v>0</v>
      </c>
      <c r="AP7" s="39">
        <v>0</v>
      </c>
      <c r="AQ7" s="39">
        <v>0.75</v>
      </c>
      <c r="AR7" s="39">
        <v>0</v>
      </c>
      <c r="AS7" s="39">
        <v>1.08</v>
      </c>
      <c r="AT7" s="39">
        <v>876.37</v>
      </c>
      <c r="AU7" s="39">
        <v>877.59</v>
      </c>
      <c r="AV7" s="39">
        <v>862.77</v>
      </c>
      <c r="AW7" s="39">
        <v>885.78</v>
      </c>
      <c r="AX7" s="39">
        <v>820.75</v>
      </c>
      <c r="AY7" s="39">
        <v>299.44</v>
      </c>
      <c r="AZ7" s="39">
        <v>311.99</v>
      </c>
      <c r="BA7" s="39">
        <v>307.83</v>
      </c>
      <c r="BB7" s="39">
        <v>318.89</v>
      </c>
      <c r="BC7" s="39">
        <v>358.91</v>
      </c>
      <c r="BD7" s="39">
        <v>264.97000000000003</v>
      </c>
      <c r="BE7" s="39">
        <v>108.72</v>
      </c>
      <c r="BF7" s="39">
        <v>95.7</v>
      </c>
      <c r="BG7" s="39">
        <v>81.09</v>
      </c>
      <c r="BH7" s="39">
        <v>68.239999999999995</v>
      </c>
      <c r="BI7" s="39">
        <v>56.95</v>
      </c>
      <c r="BJ7" s="39">
        <v>298.08999999999997</v>
      </c>
      <c r="BK7" s="39">
        <v>291.77999999999997</v>
      </c>
      <c r="BL7" s="39">
        <v>295.44</v>
      </c>
      <c r="BM7" s="39">
        <v>290.07</v>
      </c>
      <c r="BN7" s="39">
        <v>247.27</v>
      </c>
      <c r="BO7" s="39">
        <v>266.61</v>
      </c>
      <c r="BP7" s="39">
        <v>103</v>
      </c>
      <c r="BQ7" s="39">
        <v>106.8</v>
      </c>
      <c r="BR7" s="39">
        <v>107.88</v>
      </c>
      <c r="BS7" s="39">
        <v>107.72</v>
      </c>
      <c r="BT7" s="39">
        <v>105.7</v>
      </c>
      <c r="BU7" s="39">
        <v>106.4</v>
      </c>
      <c r="BV7" s="39">
        <v>107.61</v>
      </c>
      <c r="BW7" s="39">
        <v>106.02</v>
      </c>
      <c r="BX7" s="39">
        <v>104.84</v>
      </c>
      <c r="BY7" s="39">
        <v>105.34</v>
      </c>
      <c r="BZ7" s="39">
        <v>103.24</v>
      </c>
      <c r="CA7" s="39">
        <v>187.21</v>
      </c>
      <c r="CB7" s="39">
        <v>180.62</v>
      </c>
      <c r="CC7" s="39">
        <v>180.07</v>
      </c>
      <c r="CD7" s="39">
        <v>180.19</v>
      </c>
      <c r="CE7" s="39">
        <v>182.8</v>
      </c>
      <c r="CF7" s="39">
        <v>156.29</v>
      </c>
      <c r="CG7" s="39">
        <v>155.69</v>
      </c>
      <c r="CH7" s="39">
        <v>158.6</v>
      </c>
      <c r="CI7" s="39">
        <v>161.82</v>
      </c>
      <c r="CJ7" s="39">
        <v>159.6</v>
      </c>
      <c r="CK7" s="39">
        <v>168.38</v>
      </c>
      <c r="CL7" s="39">
        <v>66.83</v>
      </c>
      <c r="CM7" s="39">
        <v>66.900000000000006</v>
      </c>
      <c r="CN7" s="39">
        <v>67.959999999999994</v>
      </c>
      <c r="CO7" s="39">
        <v>67.63</v>
      </c>
      <c r="CP7" s="39">
        <v>67.78</v>
      </c>
      <c r="CQ7" s="39">
        <v>62.34</v>
      </c>
      <c r="CR7" s="39">
        <v>62.46</v>
      </c>
      <c r="CS7" s="39">
        <v>62.88</v>
      </c>
      <c r="CT7" s="39">
        <v>62.32</v>
      </c>
      <c r="CU7" s="39">
        <v>62.05</v>
      </c>
      <c r="CV7" s="39">
        <v>60</v>
      </c>
      <c r="CW7" s="39">
        <v>95.28</v>
      </c>
      <c r="CX7" s="39">
        <v>95.72</v>
      </c>
      <c r="CY7" s="39">
        <v>95.78</v>
      </c>
      <c r="CZ7" s="39">
        <v>96.23</v>
      </c>
      <c r="DA7" s="39">
        <v>94.88</v>
      </c>
      <c r="DB7" s="39">
        <v>90.15</v>
      </c>
      <c r="DC7" s="39">
        <v>90.62</v>
      </c>
      <c r="DD7" s="39">
        <v>90.13</v>
      </c>
      <c r="DE7" s="39">
        <v>90.19</v>
      </c>
      <c r="DF7" s="39">
        <v>89.11</v>
      </c>
      <c r="DG7" s="39">
        <v>89.8</v>
      </c>
      <c r="DH7" s="39">
        <v>51.98</v>
      </c>
      <c r="DI7" s="39">
        <v>52.58</v>
      </c>
      <c r="DJ7" s="39">
        <v>53.21</v>
      </c>
      <c r="DK7" s="39">
        <v>54.05</v>
      </c>
      <c r="DL7" s="39">
        <v>54.75</v>
      </c>
      <c r="DM7" s="39">
        <v>47.37</v>
      </c>
      <c r="DN7" s="39">
        <v>48.01</v>
      </c>
      <c r="DO7" s="39">
        <v>48.01</v>
      </c>
      <c r="DP7" s="39">
        <v>48.86</v>
      </c>
      <c r="DQ7" s="39">
        <v>48.69</v>
      </c>
      <c r="DR7" s="39">
        <v>49.59</v>
      </c>
      <c r="DS7" s="39">
        <v>8.92</v>
      </c>
      <c r="DT7" s="39">
        <v>9.67</v>
      </c>
      <c r="DU7" s="39">
        <v>10.61</v>
      </c>
      <c r="DV7" s="39">
        <v>12.63</v>
      </c>
      <c r="DW7" s="39">
        <v>17.3</v>
      </c>
      <c r="DX7" s="39">
        <v>14.27</v>
      </c>
      <c r="DY7" s="39">
        <v>16.170000000000002</v>
      </c>
      <c r="DZ7" s="39">
        <v>16.600000000000001</v>
      </c>
      <c r="EA7" s="39">
        <v>18.510000000000002</v>
      </c>
      <c r="EB7" s="39">
        <v>18.260000000000002</v>
      </c>
      <c r="EC7" s="39">
        <v>19.440000000000001</v>
      </c>
      <c r="ED7" s="39">
        <v>0.44</v>
      </c>
      <c r="EE7" s="39">
        <v>0.34</v>
      </c>
      <c r="EF7" s="39">
        <v>0.62</v>
      </c>
      <c r="EG7" s="39">
        <v>0.49</v>
      </c>
      <c r="EH7" s="39">
        <v>0.37</v>
      </c>
      <c r="EI7" s="39">
        <v>0.67</v>
      </c>
      <c r="EJ7" s="39">
        <v>0.67</v>
      </c>
      <c r="EK7" s="39">
        <v>0.65</v>
      </c>
      <c r="EL7" s="39">
        <v>0.7</v>
      </c>
      <c r="EM7" s="39">
        <v>0.66</v>
      </c>
      <c r="EN7" s="39">
        <v>0.68</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105</v>
      </c>
    </row>
    <row r="12" spans="1:144" x14ac:dyDescent="0.15">
      <c r="B12">
        <v>1</v>
      </c>
      <c r="C12">
        <v>1</v>
      </c>
      <c r="D12">
        <v>1</v>
      </c>
      <c r="E12">
        <v>1</v>
      </c>
      <c r="F12">
        <v>1</v>
      </c>
      <c r="G12" t="s">
        <v>106</v>
      </c>
    </row>
    <row r="13" spans="1:144" x14ac:dyDescent="0.15">
      <c r="B13" t="s">
        <v>107</v>
      </c>
      <c r="C13" t="s">
        <v>108</v>
      </c>
      <c r="D13" t="s">
        <v>108</v>
      </c>
      <c r="E13" t="s">
        <v>108</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2021-02-24T02:03:57Z</cp:lastPrinted>
  <dcterms:created xsi:type="dcterms:W3CDTF">2020-12-04T02:06:18Z</dcterms:created>
  <dcterms:modified xsi:type="dcterms:W3CDTF">2021-02-24T02:04:02Z</dcterms:modified>
  <cp:category/>
</cp:coreProperties>
</file>