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T7bI6/FB5itP+yzNQIh5PXrGjxhhDOB9IZHFqX6WpbU5vln4fOWvcEn19TMuQ/0f/IIHwapJSqY4hNv5xg/0Ig==" workbookSaltValue="wIpT8Tfj4nb54XQxYlY95w=="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<sst xmlns="http://schemas.openxmlformats.org/spreadsheetml/2006/main" count="228" uniqueCount="114">
  <si>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</si>
  <si>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</si>
  <si>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</si>
  <si>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</si>
  <si>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</si>
  <si>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</si>
  <si>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</si>
  <si>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</si>
  <si>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</si>
  <si>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</si>
  <si>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</si>
  <si>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</si>
  <si>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</si>
  <si>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</si>
  <si>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</si>
  <si>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</si>
  <si>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</si>
  <si>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</si>
  <si>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</si>
  <si>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</si>
  <si>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</si>
  <si>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</si>
  <si>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</si>
  <si>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</si>
  <si>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</si>
  <si>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</si>
  <si>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</si>
  <si>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</si>
  <si>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</si>
  <si>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</si>
  <si>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</si>
  <si>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</si>
  <si>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</si>
  <si>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</si>
  <si>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</si>
  <si>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</si>
  <si>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</si>
  <si>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</si>
  <si>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</si>
  <si>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</si>
  <si>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</si>
  <si>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</si>
  <si>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</si>
  <si>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</si>
  <si>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</si>
  <si>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</si>
  <si>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</si>
  <si>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</si>
  <si>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</si>
  <si>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</si>
  <si>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</si>
  <si>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</si>
  <si>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</si>
  <si>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</si>
  <si>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</si>
  <si>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</si>
  <si>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</si>
  <si>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</si>
  <si>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</si>
  <si>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</si>
  <si>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</si>
  <si>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</si>
  <si>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</si>
  <si>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</si>
  <si>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</si>
  <si>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</si>
  <si>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</si>
  <si>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</si>
  <si>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</si>
  <si>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</si>
  <si>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</si>
  <si>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</si>
  <si>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</si>
  <si>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</si>
  <si>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</si>
  <si>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</si>
  <si>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</si>
  <si>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</si>
  <si>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</si>
  <si>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</si>
  <si>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</si>
  <si>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</si>
  <si>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</si>
  <si>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</si>
  <si>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</si>
  <si>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</si>
  <si>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</si>
  <si>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</si>
  <si>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</si>
  <si>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</si>
  <si>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</si>
  <si>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</si>
  <si>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成田市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</si>
  <si>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</si>
  <si>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</si>
  <si>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</si>
  <si>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</si>
  <si>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</si>
  <si>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</si>
  <si>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</si>
  <si>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</si>
  <si>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</si>
  <si>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</si>
  <si>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</si>
  <si>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</si>
  <si>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</si>
  <si>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</si>
  <si>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</si>
  <si>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</si>
  <si>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</si>
  <si>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</si>
  <si>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①有形固定資産減価償却率
全国平均及び類似団体平均を下回っている。これは、施設や管路等の更新を計画的に行っているためである。
②管路経年化率・③管路更新率
過去に集中して更新を行ったことから、基幹管路を中心に管路経年化率が低くなっている。
しかし、施設の更新や新規の配水管布設を実施していく中で、管路の更新を進めることは、ここ数年の経営状況から考慮すると困難な状況であることから、管路更新率が低い状況にある。</t>
    <rPh sb="13" eb="15">
      <t>ゼンコク</t>
    </rPh>
    <rPh sb="15" eb="17">
      <t>ヘイキン</t>
    </rPh>
    <rPh sb="17" eb="18">
      <t>オヨ</t>
    </rPh>
    <phoneticPr fontId="4"/>
  </si>
  <si>
    <t>短期的に見れば、給水に係る費用に対して、給水収益で賄えていない状況であっても、集合住宅の建設・宅地開発等による給水申込納付金による収入があり、経常収支比率は100％を超えている。
しかし、令和元年度から施設の大規模更新工事が本格化していることに伴い、企業債残高もさらに増加する予定であるため、経営環境はより一層厳しくなっていくことが明白である。水道事業ビジョン及び水道事業施設更新計画に基づいて計画的に事業運営を行っていく必要がある。</t>
    <rPh sb="94" eb="96">
      <t>レイワ</t>
    </rPh>
    <rPh sb="96" eb="97">
      <t>ゲン</t>
    </rPh>
    <rPh sb="97" eb="99">
      <t>ネンド</t>
    </rPh>
    <rPh sb="112" eb="115">
      <t>ホンカクカ</t>
    </rPh>
    <rPh sb="122" eb="123">
      <t>トモナ</t>
    </rPh>
    <rPh sb="134" eb="136">
      <t>ゾウカ</t>
    </rPh>
    <rPh sb="138" eb="140">
      <t>ヨテイ</t>
    </rPh>
    <rPh sb="153" eb="155">
      <t>イッソウ</t>
    </rPh>
    <rPh sb="155" eb="156">
      <t>キビ</t>
    </rPh>
    <rPh sb="180" eb="181">
      <t>オヨ</t>
    </rPh>
    <rPh sb="182" eb="184">
      <t>スイドウ</t>
    </rPh>
    <rPh sb="184" eb="186">
      <t>ジギョウ</t>
    </rPh>
    <rPh sb="186" eb="188">
      <t>シセツ</t>
    </rPh>
    <rPh sb="188" eb="190">
      <t>コウシン</t>
    </rPh>
    <rPh sb="190" eb="192">
      <t>ケイカク</t>
    </rPh>
    <rPh sb="193" eb="194">
      <t>モト</t>
    </rPh>
    <phoneticPr fontId="4"/>
  </si>
  <si>
    <t>①経常収支比率
全国平均及び類似団体平均を下回っているものの、100％を超えており、収支は健全な水準にある。
②累積欠損金比率
0％を維持している。
③流動比率・④企業債残高対給水収益比率
流動比率は300％を超えており、短期債務の支払能力を十分に有していると言える。しかしながら、企業債残高対給水収益比率は500％を超えており、これは1年間の給水収益の収入額に対して、5倍超の企業債残高となっていることを意味する。引き続き、改修工事等を実施していくための財源として、企業債を借り入れざるを得ないため、資本的収支と損益勘定留保資金とのバランスを見ながら、計画的に企業債の借り入れを行っていく必要がある。
⑤料金回収率・⑥給水原価
受水費や企業債利息、減価償却費が高額であるため、全国平均及び類似団体平均と比較して給水原価が非常に高い状況にある。給水原価が高額であるため、料金回収率は低くなっている。しかし、給水収益以外の収入が大きいため、経常収支比率が100％を超えている。
⑦施設利用率
全国平均及び類似団体平均と比較して高い状況にあり、保有している施設を有効に利用していると言える。
⑧有収率
全国平均を下回っているものの、類似団体平均を上回っている。</t>
    <rPh sb="105" eb="106">
      <t>コ</t>
    </rPh>
    <rPh sb="130" eb="131">
      <t>イ</t>
    </rPh>
    <rPh sb="315" eb="317">
      <t>ジュスイ</t>
    </rPh>
    <rPh sb="317" eb="318">
      <t>ヒ</t>
    </rPh>
    <rPh sb="403" eb="405">
      <t>キュウスイ</t>
    </rPh>
    <rPh sb="405" eb="407">
      <t>シュウエキ</t>
    </rPh>
    <rPh sb="407" eb="409">
      <t>イガイ</t>
    </rPh>
    <rPh sb="410" eb="412">
      <t>シュウニュウ</t>
    </rPh>
    <rPh sb="413" eb="414">
      <t>オオ</t>
    </rPh>
    <rPh sb="431" eb="432">
      <t>コ</t>
    </rPh>
    <rPh sb="489" eb="490">
      <t>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</si>
</sst>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0.08</c:v>
                </c:pt>
                <c:pt idx="1">
                  <c:v>7.0000000000000007E-2</c:v>
                </c:pt>
                <c:pt idx="2">
                  <c:v>0.11</c:v>
                </c:pt>
                <c:pt idx="3">
                  <c:v>0.04</c:v>
                </c:pt>
                <c:pt idx="4">
                  <c:v>0.08</c:v>
                </c:pt>
              </c:numCache>
            </c:numRef>
          </c:val>
          <c:extLst>
            <c:ext xmlns:c16="http://schemas.microsoft.com/office/drawing/2014/chart" uri="{C3380CC4-5D6E-409C-BE32-E72D297353CC}">
              <c16:uniqueId val="{00000000-CF7A-4C6A-A480-BFA956066C0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0.71</c:v>
                </c:pt>
                <c:pt idx="2">
                  <c:v>0.75</c:v>
                </c:pt>
                <c:pt idx="3">
                  <c:v>0.63</c:v>
                </c:pt>
                <c:pt idx="4">
                  <c:v>0.63</c:v>
                </c:pt>
              </c:numCache>
            </c:numRef>
          </c:val>
          <c:smooth val="0"/>
          <c:extLst>
            <c:ext xmlns:c16="http://schemas.microsoft.com/office/drawing/2014/chart" uri="{C3380CC4-5D6E-409C-BE32-E72D297353CC}">
              <c16:uniqueId val="{00000001-CF7A-4C6A-A480-BFA956066C0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109.64</c:v>
                </c:pt>
                <c:pt idx="1">
                  <c:v>114.76</c:v>
                </c:pt>
                <c:pt idx="2">
                  <c:v>105.57</c:v>
                </c:pt>
                <c:pt idx="3">
                  <c:v>107.47</c:v>
                </c:pt>
                <c:pt idx="4">
                  <c:v>101.11</c:v>
                </c:pt>
              </c:numCache>
            </c:numRef>
          </c:val>
          <c:extLst>
            <c:ext xmlns:c16="http://schemas.microsoft.com/office/drawing/2014/chart" uri="{C3380CC4-5D6E-409C-BE32-E72D297353CC}">
              <c16:uniqueId val="{00000000-18ED-47C9-9491-C5A6E3B3C61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112.69</c:v>
                </c:pt>
                <c:pt idx="1">
                  <c:v>113.16</c:v>
                </c:pt>
                <c:pt idx="2">
                  <c:v>112.15</c:v>
                </c:pt>
                <c:pt idx="3">
                  <c:v>111.44</c:v>
                </c:pt>
                <c:pt idx="4">
                  <c:v>111.17</c:v>
                </c:pt>
              </c:numCache>
            </c:numRef>
          </c:val>
          <c:smooth val="0"/>
          <c:extLst>
            <c:ext xmlns:c16="http://schemas.microsoft.com/office/drawing/2014/chart" uri="{C3380CC4-5D6E-409C-BE32-E72D297353CC}">
              <c16:uniqueId val="{00000001-18ED-47C9-9491-C5A6E3B3C61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38.1</c:v>
                </c:pt>
                <c:pt idx="1">
                  <c:v>39.39</c:v>
                </c:pt>
                <c:pt idx="2">
                  <c:v>41.27</c:v>
                </c:pt>
                <c:pt idx="3">
                  <c:v>42.96</c:v>
                </c:pt>
                <c:pt idx="4">
                  <c:v>42.33</c:v>
                </c:pt>
              </c:numCache>
            </c:numRef>
          </c:val>
          <c:extLst>
            <c:ext xmlns:c16="http://schemas.microsoft.com/office/drawing/2014/chart" uri="{C3380CC4-5D6E-409C-BE32-E72D297353CC}">
              <c16:uniqueId val="{00000000-EF80-4F75-A8DD-49F2DD74BDB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46.27</c:v>
                </c:pt>
                <c:pt idx="1">
                  <c:v>46.88</c:v>
                </c:pt>
                <c:pt idx="2">
                  <c:v>46.94</c:v>
                </c:pt>
                <c:pt idx="3">
                  <c:v>47.62</c:v>
                </c:pt>
                <c:pt idx="4">
                  <c:v>48.55</c:v>
                </c:pt>
              </c:numCache>
            </c:numRef>
          </c:val>
          <c:smooth val="0"/>
          <c:extLst>
            <c:ext xmlns:c16="http://schemas.microsoft.com/office/drawing/2014/chart" uri="{C3380CC4-5D6E-409C-BE32-E72D297353CC}">
              <c16:uniqueId val="{00000001-EF80-4F75-A8DD-49F2DD74BDB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4.03</c:v>
                </c:pt>
                <c:pt idx="1">
                  <c:v>4.18</c:v>
                </c:pt>
                <c:pt idx="2">
                  <c:v>4.57</c:v>
                </c:pt>
                <c:pt idx="3">
                  <c:v>4.13</c:v>
                </c:pt>
                <c:pt idx="4">
                  <c:v>4</c:v>
                </c:pt>
              </c:numCache>
            </c:numRef>
          </c:val>
          <c:extLst>
            <c:ext xmlns:c16="http://schemas.microsoft.com/office/drawing/2014/chart" uri="{C3380CC4-5D6E-409C-BE32-E72D297353CC}">
              <c16:uniqueId val="{00000000-4500-4E4A-B383-31635580F72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10.93</c:v>
                </c:pt>
                <c:pt idx="1">
                  <c:v>13.39</c:v>
                </c:pt>
                <c:pt idx="2">
                  <c:v>14.48</c:v>
                </c:pt>
                <c:pt idx="3">
                  <c:v>16.27</c:v>
                </c:pt>
                <c:pt idx="4">
                  <c:v>17.11</c:v>
                </c:pt>
              </c:numCache>
            </c:numRef>
          </c:val>
          <c:smooth val="0"/>
          <c:extLst>
            <c:ext xmlns:c16="http://schemas.microsoft.com/office/drawing/2014/chart" uri="{C3380CC4-5D6E-409C-BE32-E72D297353CC}">
              <c16:uniqueId val="{00000001-4500-4E4A-B383-31635580F72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8B4-4669-BAF3-A11E4C5BE9C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0.54</c:v>
                </c:pt>
                <c:pt idx="1">
                  <c:v>0.68</c:v>
                </c:pt>
                <c:pt idx="2">
                  <c:v>1</c:v>
                </c:pt>
                <c:pt idx="3">
                  <c:v>1.03</c:v>
                </c:pt>
                <c:pt idx="4">
                  <c:v>0.78</c:v>
                </c:pt>
              </c:numCache>
            </c:numRef>
          </c:val>
          <c:smooth val="0"/>
          <c:extLst>
            <c:ext xmlns:c16="http://schemas.microsoft.com/office/drawing/2014/chart" uri="{C3380CC4-5D6E-409C-BE32-E72D297353CC}">
              <c16:uniqueId val="{00000001-A8B4-4669-BAF3-A11E4C5BE9C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342.34</c:v>
                </c:pt>
                <c:pt idx="1">
                  <c:v>330.85</c:v>
                </c:pt>
                <c:pt idx="2">
                  <c:v>354.13</c:v>
                </c:pt>
                <c:pt idx="3">
                  <c:v>316.47000000000003</c:v>
                </c:pt>
                <c:pt idx="4">
                  <c:v>339.94</c:v>
                </c:pt>
              </c:numCache>
            </c:numRef>
          </c:val>
          <c:extLst>
            <c:ext xmlns:c16="http://schemas.microsoft.com/office/drawing/2014/chart" uri="{C3380CC4-5D6E-409C-BE32-E72D297353CC}">
              <c16:uniqueId val="{00000000-9748-4D6E-BBB1-A4F96AE8BF1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346.59</c:v>
                </c:pt>
                <c:pt idx="1">
                  <c:v>357.82</c:v>
                </c:pt>
                <c:pt idx="2">
                  <c:v>355.5</c:v>
                </c:pt>
                <c:pt idx="3">
                  <c:v>349.83</c:v>
                </c:pt>
                <c:pt idx="4">
                  <c:v>360.86</c:v>
                </c:pt>
              </c:numCache>
            </c:numRef>
          </c:val>
          <c:smooth val="0"/>
          <c:extLst>
            <c:ext xmlns:c16="http://schemas.microsoft.com/office/drawing/2014/chart" uri="{C3380CC4-5D6E-409C-BE32-E72D297353CC}">
              <c16:uniqueId val="{00000001-9748-4D6E-BBB1-A4F96AE8BF1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611.76</c:v>
                </c:pt>
                <c:pt idx="1">
                  <c:v>589.71</c:v>
                </c:pt>
                <c:pt idx="2">
                  <c:v>565.92999999999995</c:v>
                </c:pt>
                <c:pt idx="3">
                  <c:v>536.37</c:v>
                </c:pt>
                <c:pt idx="4">
                  <c:v>547.99</c:v>
                </c:pt>
              </c:numCache>
            </c:numRef>
          </c:val>
          <c:extLst>
            <c:ext xmlns:c16="http://schemas.microsoft.com/office/drawing/2014/chart" uri="{C3380CC4-5D6E-409C-BE32-E72D297353CC}">
              <c16:uniqueId val="{00000000-BC41-4676-A1E0-FB95A3B69E9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312.02999999999997</c:v>
                </c:pt>
                <c:pt idx="1">
                  <c:v>307.45999999999998</c:v>
                </c:pt>
                <c:pt idx="2">
                  <c:v>312.58</c:v>
                </c:pt>
                <c:pt idx="3">
                  <c:v>314.87</c:v>
                </c:pt>
                <c:pt idx="4">
                  <c:v>309.27999999999997</c:v>
                </c:pt>
              </c:numCache>
            </c:numRef>
          </c:val>
          <c:smooth val="0"/>
          <c:extLst>
            <c:ext xmlns:c16="http://schemas.microsoft.com/office/drawing/2014/chart" uri="{C3380CC4-5D6E-409C-BE32-E72D297353CC}">
              <c16:uniqueId val="{00000001-BC41-4676-A1E0-FB95A3B69E9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87.86</c:v>
                </c:pt>
                <c:pt idx="1">
                  <c:v>88.8</c:v>
                </c:pt>
                <c:pt idx="2">
                  <c:v>90.99</c:v>
                </c:pt>
                <c:pt idx="3">
                  <c:v>92.72</c:v>
                </c:pt>
                <c:pt idx="4">
                  <c:v>86.76</c:v>
                </c:pt>
              </c:numCache>
            </c:numRef>
          </c:val>
          <c:extLst>
            <c:ext xmlns:c16="http://schemas.microsoft.com/office/drawing/2014/chart" uri="{C3380CC4-5D6E-409C-BE32-E72D297353CC}">
              <c16:uniqueId val="{00000000-4828-4B90-9AB0-9179280FE81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105.71</c:v>
                </c:pt>
                <c:pt idx="1">
                  <c:v>106.01</c:v>
                </c:pt>
                <c:pt idx="2">
                  <c:v>104.57</c:v>
                </c:pt>
                <c:pt idx="3">
                  <c:v>103.54</c:v>
                </c:pt>
                <c:pt idx="4">
                  <c:v>103.32</c:v>
                </c:pt>
              </c:numCache>
            </c:numRef>
          </c:val>
          <c:smooth val="0"/>
          <c:extLst>
            <c:ext xmlns:c16="http://schemas.microsoft.com/office/drawing/2014/chart" uri="{C3380CC4-5D6E-409C-BE32-E72D297353CC}">
              <c16:uniqueId val="{00000001-4828-4B90-9AB0-9179280FE81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249.47</c:v>
                </c:pt>
                <c:pt idx="1">
                  <c:v>245.9</c:v>
                </c:pt>
                <c:pt idx="2">
                  <c:v>237.81</c:v>
                </c:pt>
                <c:pt idx="3">
                  <c:v>234.37</c:v>
                </c:pt>
                <c:pt idx="4">
                  <c:v>246.18</c:v>
                </c:pt>
              </c:numCache>
            </c:numRef>
          </c:val>
          <c:extLst>
            <c:ext xmlns:c16="http://schemas.microsoft.com/office/drawing/2014/chart" uri="{C3380CC4-5D6E-409C-BE32-E72D297353CC}">
              <c16:uniqueId val="{00000000-F19E-4DBD-A14D-BDFB745B9C4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162.15</c:v>
                </c:pt>
                <c:pt idx="1">
                  <c:v>162.24</c:v>
                </c:pt>
                <c:pt idx="2">
                  <c:v>165.47</c:v>
                </c:pt>
                <c:pt idx="3">
                  <c:v>167.46</c:v>
                </c:pt>
                <c:pt idx="4">
                  <c:v>168.56</c:v>
                </c:pt>
              </c:numCache>
            </c:numRef>
          </c:val>
          <c:smooth val="0"/>
          <c:extLst>
            <c:ext xmlns:c16="http://schemas.microsoft.com/office/drawing/2014/chart" uri="{C3380CC4-5D6E-409C-BE32-E72D297353CC}">
              <c16:uniqueId val="{00000001-F19E-4DBD-A14D-BDFB745B9C4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76.11</c:v>
                </c:pt>
                <c:pt idx="1">
                  <c:v>75.94</c:v>
                </c:pt>
                <c:pt idx="2">
                  <c:v>76.44</c:v>
                </c:pt>
                <c:pt idx="3">
                  <c:v>77.52</c:v>
                </c:pt>
                <c:pt idx="4">
                  <c:v>77.239999999999995</c:v>
                </c:pt>
              </c:numCache>
            </c:numRef>
          </c:val>
          <c:extLst>
            <c:ext xmlns:c16="http://schemas.microsoft.com/office/drawing/2014/chart" uri="{C3380CC4-5D6E-409C-BE32-E72D297353CC}">
              <c16:uniqueId val="{00000000-E041-49CE-A52F-B627300A56E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59.34</c:v>
                </c:pt>
                <c:pt idx="1">
                  <c:v>59.11</c:v>
                </c:pt>
                <c:pt idx="2">
                  <c:v>59.74</c:v>
                </c:pt>
                <c:pt idx="3">
                  <c:v>59.46</c:v>
                </c:pt>
                <c:pt idx="4">
                  <c:v>59.51</c:v>
                </c:pt>
              </c:numCache>
            </c:numRef>
          </c:val>
          <c:smooth val="0"/>
          <c:extLst>
            <c:ext xmlns:c16="http://schemas.microsoft.com/office/drawing/2014/chart" uri="{C3380CC4-5D6E-409C-BE32-E72D297353CC}">
              <c16:uniqueId val="{00000001-E041-49CE-A52F-B627300A56E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85.84</c:v>
                </c:pt>
                <c:pt idx="1">
                  <c:v>87.16</c:v>
                </c:pt>
                <c:pt idx="2">
                  <c:v>88.4</c:v>
                </c:pt>
                <c:pt idx="3">
                  <c:v>88.56</c:v>
                </c:pt>
                <c:pt idx="4">
                  <c:v>87.84</c:v>
                </c:pt>
              </c:numCache>
            </c:numRef>
          </c:val>
          <c:extLst>
            <c:ext xmlns:c16="http://schemas.microsoft.com/office/drawing/2014/chart" uri="{C3380CC4-5D6E-409C-BE32-E72D297353CC}">
              <c16:uniqueId val="{00000000-E42B-4435-AF03-D25A7ECC05A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87.74</c:v>
                </c:pt>
                <c:pt idx="1">
                  <c:v>87.91</c:v>
                </c:pt>
                <c:pt idx="2">
                  <c:v>87.28</c:v>
                </c:pt>
                <c:pt idx="3">
                  <c:v>87.41</c:v>
                </c:pt>
                <c:pt idx="4">
                  <c:v>87.08</c:v>
                </c:pt>
              </c:numCache>
            </c:numRef>
          </c:val>
          <c:smooth val="0"/>
          <c:extLst>
            <c:ext xmlns:c16="http://schemas.microsoft.com/office/drawing/2014/chart" uri="{C3380CC4-5D6E-409C-BE32-E72D297353CC}">
              <c16:uniqueId val="{00000001-E42B-4435-AF03-D25A7ECC05A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千葉県　成田市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A4</v>
      </c>
      <c r="X8" s="60"/>
      <c r="Y8" s="60"/>
      <c r="Z8" s="60"/>
      <c r="AA8" s="60"/>
      <c r="AB8" s="60"/>
      <c r="AC8" s="60"/>
      <c r="AD8" s="60" t="str">
        <f>データ!$M$6</f>
        <v>非設置</v>
      </c>
      <c r="AE8" s="60"/>
      <c r="AF8" s="60"/>
      <c r="AG8" s="60"/>
      <c r="AH8" s="60"/>
      <c r="AI8" s="60"/>
      <c r="AJ8" s="60"/>
      <c r="AK8" s="4"/>
      <c r="AL8" s="61">
        <f>データ!$R$6</f>
        <v>132735</v>
      </c>
      <c r="AM8" s="61"/>
      <c r="AN8" s="61"/>
      <c r="AO8" s="61"/>
      <c r="AP8" s="61"/>
      <c r="AQ8" s="61"/>
      <c r="AR8" s="61"/>
      <c r="AS8" s="61"/>
      <c r="AT8" s="52">
        <f>データ!$S$6</f>
        <v>213.84</v>
      </c>
      <c r="AU8" s="53"/>
      <c r="AV8" s="53"/>
      <c r="AW8" s="53"/>
      <c r="AX8" s="53"/>
      <c r="AY8" s="53"/>
      <c r="AZ8" s="53"/>
      <c r="BA8" s="53"/>
      <c r="BB8" s="54">
        <f>データ!$T$6</f>
        <v>620.72</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60.85</v>
      </c>
      <c r="J10" s="53"/>
      <c r="K10" s="53"/>
      <c r="L10" s="53"/>
      <c r="M10" s="53"/>
      <c r="N10" s="53"/>
      <c r="O10" s="64"/>
      <c r="P10" s="54">
        <f>データ!$P$6</f>
        <v>56.24</v>
      </c>
      <c r="Q10" s="54"/>
      <c r="R10" s="54"/>
      <c r="S10" s="54"/>
      <c r="T10" s="54"/>
      <c r="U10" s="54"/>
      <c r="V10" s="54"/>
      <c r="W10" s="61">
        <f>データ!$Q$6</f>
        <v>2739</v>
      </c>
      <c r="X10" s="61"/>
      <c r="Y10" s="61"/>
      <c r="Z10" s="61"/>
      <c r="AA10" s="61"/>
      <c r="AB10" s="61"/>
      <c r="AC10" s="61"/>
      <c r="AD10" s="2"/>
      <c r="AE10" s="2"/>
      <c r="AF10" s="2"/>
      <c r="AG10" s="2"/>
      <c r="AH10" s="4"/>
      <c r="AI10" s="4"/>
      <c r="AJ10" s="4"/>
      <c r="AK10" s="4"/>
      <c r="AL10" s="61">
        <f>データ!$U$6</f>
        <v>74894</v>
      </c>
      <c r="AM10" s="61"/>
      <c r="AN10" s="61"/>
      <c r="AO10" s="61"/>
      <c r="AP10" s="61"/>
      <c r="AQ10" s="61"/>
      <c r="AR10" s="61"/>
      <c r="AS10" s="61"/>
      <c r="AT10" s="52">
        <f>データ!$V$6</f>
        <v>26.06</v>
      </c>
      <c r="AU10" s="53"/>
      <c r="AV10" s="53"/>
      <c r="AW10" s="53"/>
      <c r="AX10" s="53"/>
      <c r="AY10" s="53"/>
      <c r="AZ10" s="53"/>
      <c r="BA10" s="53"/>
      <c r="BB10" s="54">
        <f>データ!$W$6</f>
        <v>2873.91</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113</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111</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qzLCRNr1HIFcToOuVy+3y/5uSoMebXSmPwXUecrpdgJJc0MFp5bdVdQlu5W7D3CMglPIGC8rVyrd0C1OP8bvvA==" saltValue="kI5unFkNtU7RZhSBbJpgj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27</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52</v>
      </c>
      <c r="B4" s="31"/>
      <c r="C4" s="31"/>
      <c r="D4" s="31"/>
      <c r="E4" s="31"/>
      <c r="F4" s="31"/>
      <c r="G4" s="31"/>
      <c r="H4" s="91"/>
      <c r="I4" s="92"/>
      <c r="J4" s="92"/>
      <c r="K4" s="92"/>
      <c r="L4" s="92"/>
      <c r="M4" s="92"/>
      <c r="N4" s="92"/>
      <c r="O4" s="92"/>
      <c r="P4" s="92"/>
      <c r="Q4" s="92"/>
      <c r="R4" s="92"/>
      <c r="S4" s="92"/>
      <c r="T4" s="92"/>
      <c r="U4" s="92"/>
      <c r="V4" s="92"/>
      <c r="W4" s="93"/>
      <c r="X4" s="87" t="s">
        <v>53</v>
      </c>
      <c r="Y4" s="87"/>
      <c r="Z4" s="87"/>
      <c r="AA4" s="87"/>
      <c r="AB4" s="87"/>
      <c r="AC4" s="87"/>
      <c r="AD4" s="87"/>
      <c r="AE4" s="87"/>
      <c r="AF4" s="87"/>
      <c r="AG4" s="87"/>
      <c r="AH4" s="87"/>
      <c r="AI4" s="87" t="s">
        <v>54</v>
      </c>
      <c r="AJ4" s="87"/>
      <c r="AK4" s="87"/>
      <c r="AL4" s="87"/>
      <c r="AM4" s="87"/>
      <c r="AN4" s="87"/>
      <c r="AO4" s="87"/>
      <c r="AP4" s="87"/>
      <c r="AQ4" s="87"/>
      <c r="AR4" s="87"/>
      <c r="AS4" s="87"/>
      <c r="AT4" s="87" t="s">
        <v>55</v>
      </c>
      <c r="AU4" s="87"/>
      <c r="AV4" s="87"/>
      <c r="AW4" s="87"/>
      <c r="AX4" s="87"/>
      <c r="AY4" s="87"/>
      <c r="AZ4" s="87"/>
      <c r="BA4" s="87"/>
      <c r="BB4" s="87"/>
      <c r="BC4" s="87"/>
      <c r="BD4" s="87"/>
      <c r="BE4" s="87" t="s">
        <v>56</v>
      </c>
      <c r="BF4" s="87"/>
      <c r="BG4" s="87"/>
      <c r="BH4" s="87"/>
      <c r="BI4" s="87"/>
      <c r="BJ4" s="87"/>
      <c r="BK4" s="87"/>
      <c r="BL4" s="87"/>
      <c r="BM4" s="87"/>
      <c r="BN4" s="87"/>
      <c r="BO4" s="87"/>
      <c r="BP4" s="87" t="s">
        <v>57</v>
      </c>
      <c r="BQ4" s="87"/>
      <c r="BR4" s="87"/>
      <c r="BS4" s="87"/>
      <c r="BT4" s="87"/>
      <c r="BU4" s="87"/>
      <c r="BV4" s="87"/>
      <c r="BW4" s="87"/>
      <c r="BX4" s="87"/>
      <c r="BY4" s="87"/>
      <c r="BZ4" s="87"/>
      <c r="CA4" s="87" t="s">
        <v>58</v>
      </c>
      <c r="CB4" s="87"/>
      <c r="CC4" s="87"/>
      <c r="CD4" s="87"/>
      <c r="CE4" s="87"/>
      <c r="CF4" s="87"/>
      <c r="CG4" s="87"/>
      <c r="CH4" s="87"/>
      <c r="CI4" s="87"/>
      <c r="CJ4" s="87"/>
      <c r="CK4" s="87"/>
      <c r="CL4" s="87" t="s">
        <v>59</v>
      </c>
      <c r="CM4" s="87"/>
      <c r="CN4" s="87"/>
      <c r="CO4" s="87"/>
      <c r="CP4" s="87"/>
      <c r="CQ4" s="87"/>
      <c r="CR4" s="87"/>
      <c r="CS4" s="87"/>
      <c r="CT4" s="87"/>
      <c r="CU4" s="87"/>
      <c r="CV4" s="87"/>
      <c r="CW4" s="87" t="s">
        <v>60</v>
      </c>
      <c r="CX4" s="87"/>
      <c r="CY4" s="87"/>
      <c r="CZ4" s="87"/>
      <c r="DA4" s="87"/>
      <c r="DB4" s="87"/>
      <c r="DC4" s="87"/>
      <c r="DD4" s="87"/>
      <c r="DE4" s="87"/>
      <c r="DF4" s="87"/>
      <c r="DG4" s="87"/>
      <c r="DH4" s="87" t="s">
        <v>61</v>
      </c>
      <c r="DI4" s="87"/>
      <c r="DJ4" s="87"/>
      <c r="DK4" s="87"/>
      <c r="DL4" s="87"/>
      <c r="DM4" s="87"/>
      <c r="DN4" s="87"/>
      <c r="DO4" s="87"/>
      <c r="DP4" s="87"/>
      <c r="DQ4" s="87"/>
      <c r="DR4" s="87"/>
      <c r="DS4" s="87" t="s">
        <v>62</v>
      </c>
      <c r="DT4" s="87"/>
      <c r="DU4" s="87"/>
      <c r="DV4" s="87"/>
      <c r="DW4" s="87"/>
      <c r="DX4" s="87"/>
      <c r="DY4" s="87"/>
      <c r="DZ4" s="87"/>
      <c r="EA4" s="87"/>
      <c r="EB4" s="87"/>
      <c r="EC4" s="87"/>
      <c r="ED4" s="87" t="s">
        <v>63</v>
      </c>
      <c r="EE4" s="87"/>
      <c r="EF4" s="87"/>
      <c r="EG4" s="87"/>
      <c r="EH4" s="87"/>
      <c r="EI4" s="87"/>
      <c r="EJ4" s="87"/>
      <c r="EK4" s="87"/>
      <c r="EL4" s="87"/>
      <c r="EM4" s="87"/>
      <c r="EN4" s="87"/>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2019</v>
      </c>
      <c r="C6" s="34">
        <f t="shared" ref="C6:W6" si="3">C7</f>
        <v>122114</v>
      </c>
      <c r="D6" s="34">
        <f t="shared" si="3"/>
        <v>46</v>
      </c>
      <c r="E6" s="34">
        <f t="shared" si="3"/>
        <v>1</v>
      </c>
      <c r="F6" s="34">
        <f t="shared" si="3"/>
        <v>0</v>
      </c>
      <c r="G6" s="34">
        <f t="shared" si="3"/>
        <v>1</v>
      </c>
      <c r="H6" s="34" t="str">
        <f t="shared" si="3"/>
        <v>千葉県　成田市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60.85</v>
      </c>
      <c r="P6" s="35">
        <f t="shared" si="3"/>
        <v>56.24</v>
      </c>
      <c r="Q6" s="35">
        <f t="shared" si="3"/>
        <v>2739</v>
      </c>
      <c r="R6" s="35">
        <f t="shared" si="3"/>
        <v>132735</v>
      </c>
      <c r="S6" s="35">
        <f t="shared" si="3"/>
        <v>213.84</v>
      </c>
      <c r="T6" s="35">
        <f t="shared" si="3"/>
        <v>620.72</v>
      </c>
      <c r="U6" s="35">
        <f t="shared" si="3"/>
        <v>74894</v>
      </c>
      <c r="V6" s="35">
        <f t="shared" si="3"/>
        <v>26.06</v>
      </c>
      <c r="W6" s="35">
        <f t="shared" si="3"/>
        <v>2873.91</v>
      </c>
      <c r="X6" s="36">
        <f>IF(X7="",NA(),X7)</f>
        <v>109.64</v>
      </c>
      <c r="Y6" s="36">
        <f t="shared" ref="Y6:AG6" si="4">IF(Y7="",NA(),Y7)</f>
        <v>114.76</v>
      </c>
      <c r="Z6" s="36">
        <f t="shared" si="4"/>
        <v>105.57</v>
      </c>
      <c r="AA6" s="36">
        <f t="shared" si="4"/>
        <v>107.47</v>
      </c>
      <c r="AB6" s="36">
        <f t="shared" si="4"/>
        <v>101.11</v>
      </c>
      <c r="AC6" s="36">
        <f t="shared" si="4"/>
        <v>112.69</v>
      </c>
      <c r="AD6" s="36">
        <f t="shared" si="4"/>
        <v>113.16</v>
      </c>
      <c r="AE6" s="36">
        <f t="shared" si="4"/>
        <v>112.15</v>
      </c>
      <c r="AF6" s="36">
        <f t="shared" si="4"/>
        <v>111.44</v>
      </c>
      <c r="AG6" s="36">
        <f t="shared" si="4"/>
        <v>111.17</v>
      </c>
      <c r="AH6" s="35" t="str">
        <f>IF(AH7="","",IF(AH7="-","【-】","【"&amp;SUBSTITUTE(TEXT(AH7,"#,##0.00"),"-","△")&amp;"】"))</f>
        <v>【112.01】</v>
      </c>
      <c r="AI6" s="35">
        <f>IF(AI7="",NA(),AI7)</f>
        <v>0</v>
      </c>
      <c r="AJ6" s="35">
        <f t="shared" ref="AJ6:AR6" si="5">IF(AJ7="",NA(),AJ7)</f>
        <v>0</v>
      </c>
      <c r="AK6" s="35">
        <f t="shared" si="5"/>
        <v>0</v>
      </c>
      <c r="AL6" s="35">
        <f t="shared" si="5"/>
        <v>0</v>
      </c>
      <c r="AM6" s="35">
        <f t="shared" si="5"/>
        <v>0</v>
      </c>
      <c r="AN6" s="36">
        <f t="shared" si="5"/>
        <v>0.54</v>
      </c>
      <c r="AO6" s="36">
        <f t="shared" si="5"/>
        <v>0.68</v>
      </c>
      <c r="AP6" s="36">
        <f t="shared" si="5"/>
        <v>1</v>
      </c>
      <c r="AQ6" s="36">
        <f t="shared" si="5"/>
        <v>1.03</v>
      </c>
      <c r="AR6" s="36">
        <f t="shared" si="5"/>
        <v>0.78</v>
      </c>
      <c r="AS6" s="35" t="str">
        <f>IF(AS7="","",IF(AS7="-","【-】","【"&amp;SUBSTITUTE(TEXT(AS7,"#,##0.00"),"-","△")&amp;"】"))</f>
        <v>【1.08】</v>
      </c>
      <c r="AT6" s="36">
        <f>IF(AT7="",NA(),AT7)</f>
        <v>342.34</v>
      </c>
      <c r="AU6" s="36">
        <f t="shared" ref="AU6:BC6" si="6">IF(AU7="",NA(),AU7)</f>
        <v>330.85</v>
      </c>
      <c r="AV6" s="36">
        <f t="shared" si="6"/>
        <v>354.13</v>
      </c>
      <c r="AW6" s="36">
        <f t="shared" si="6"/>
        <v>316.47000000000003</v>
      </c>
      <c r="AX6" s="36">
        <f t="shared" si="6"/>
        <v>339.94</v>
      </c>
      <c r="AY6" s="36">
        <f t="shared" si="6"/>
        <v>346.59</v>
      </c>
      <c r="AZ6" s="36">
        <f t="shared" si="6"/>
        <v>357.82</v>
      </c>
      <c r="BA6" s="36">
        <f t="shared" si="6"/>
        <v>355.5</v>
      </c>
      <c r="BB6" s="36">
        <f t="shared" si="6"/>
        <v>349.83</v>
      </c>
      <c r="BC6" s="36">
        <f t="shared" si="6"/>
        <v>360.86</v>
      </c>
      <c r="BD6" s="35" t="str">
        <f>IF(BD7="","",IF(BD7="-","【-】","【"&amp;SUBSTITUTE(TEXT(BD7,"#,##0.00"),"-","△")&amp;"】"))</f>
        <v>【264.97】</v>
      </c>
      <c r="BE6" s="36">
        <f>IF(BE7="",NA(),BE7)</f>
        <v>611.76</v>
      </c>
      <c r="BF6" s="36">
        <f t="shared" ref="BF6:BN6" si="7">IF(BF7="",NA(),BF7)</f>
        <v>589.71</v>
      </c>
      <c r="BG6" s="36">
        <f t="shared" si="7"/>
        <v>565.92999999999995</v>
      </c>
      <c r="BH6" s="36">
        <f t="shared" si="7"/>
        <v>536.37</v>
      </c>
      <c r="BI6" s="36">
        <f t="shared" si="7"/>
        <v>547.99</v>
      </c>
      <c r="BJ6" s="36">
        <f t="shared" si="7"/>
        <v>312.02999999999997</v>
      </c>
      <c r="BK6" s="36">
        <f t="shared" si="7"/>
        <v>307.45999999999998</v>
      </c>
      <c r="BL6" s="36">
        <f t="shared" si="7"/>
        <v>312.58</v>
      </c>
      <c r="BM6" s="36">
        <f t="shared" si="7"/>
        <v>314.87</v>
      </c>
      <c r="BN6" s="36">
        <f t="shared" si="7"/>
        <v>309.27999999999997</v>
      </c>
      <c r="BO6" s="35" t="str">
        <f>IF(BO7="","",IF(BO7="-","【-】","【"&amp;SUBSTITUTE(TEXT(BO7,"#,##0.00"),"-","△")&amp;"】"))</f>
        <v>【266.61】</v>
      </c>
      <c r="BP6" s="36">
        <f>IF(BP7="",NA(),BP7)</f>
        <v>87.86</v>
      </c>
      <c r="BQ6" s="36">
        <f t="shared" ref="BQ6:BY6" si="8">IF(BQ7="",NA(),BQ7)</f>
        <v>88.8</v>
      </c>
      <c r="BR6" s="36">
        <f t="shared" si="8"/>
        <v>90.99</v>
      </c>
      <c r="BS6" s="36">
        <f t="shared" si="8"/>
        <v>92.72</v>
      </c>
      <c r="BT6" s="36">
        <f t="shared" si="8"/>
        <v>86.76</v>
      </c>
      <c r="BU6" s="36">
        <f t="shared" si="8"/>
        <v>105.71</v>
      </c>
      <c r="BV6" s="36">
        <f t="shared" si="8"/>
        <v>106.01</v>
      </c>
      <c r="BW6" s="36">
        <f t="shared" si="8"/>
        <v>104.57</v>
      </c>
      <c r="BX6" s="36">
        <f t="shared" si="8"/>
        <v>103.54</v>
      </c>
      <c r="BY6" s="36">
        <f t="shared" si="8"/>
        <v>103.32</v>
      </c>
      <c r="BZ6" s="35" t="str">
        <f>IF(BZ7="","",IF(BZ7="-","【-】","【"&amp;SUBSTITUTE(TEXT(BZ7,"#,##0.00"),"-","△")&amp;"】"))</f>
        <v>【103.24】</v>
      </c>
      <c r="CA6" s="36">
        <f>IF(CA7="",NA(),CA7)</f>
        <v>249.47</v>
      </c>
      <c r="CB6" s="36">
        <f t="shared" ref="CB6:CJ6" si="9">IF(CB7="",NA(),CB7)</f>
        <v>245.9</v>
      </c>
      <c r="CC6" s="36">
        <f t="shared" si="9"/>
        <v>237.81</v>
      </c>
      <c r="CD6" s="36">
        <f t="shared" si="9"/>
        <v>234.37</v>
      </c>
      <c r="CE6" s="36">
        <f t="shared" si="9"/>
        <v>246.18</v>
      </c>
      <c r="CF6" s="36">
        <f t="shared" si="9"/>
        <v>162.15</v>
      </c>
      <c r="CG6" s="36">
        <f t="shared" si="9"/>
        <v>162.24</v>
      </c>
      <c r="CH6" s="36">
        <f t="shared" si="9"/>
        <v>165.47</v>
      </c>
      <c r="CI6" s="36">
        <f t="shared" si="9"/>
        <v>167.46</v>
      </c>
      <c r="CJ6" s="36">
        <f t="shared" si="9"/>
        <v>168.56</v>
      </c>
      <c r="CK6" s="35" t="str">
        <f>IF(CK7="","",IF(CK7="-","【-】","【"&amp;SUBSTITUTE(TEXT(CK7,"#,##0.00"),"-","△")&amp;"】"))</f>
        <v>【168.38】</v>
      </c>
      <c r="CL6" s="36">
        <f>IF(CL7="",NA(),CL7)</f>
        <v>76.11</v>
      </c>
      <c r="CM6" s="36">
        <f t="shared" ref="CM6:CU6" si="10">IF(CM7="",NA(),CM7)</f>
        <v>75.94</v>
      </c>
      <c r="CN6" s="36">
        <f t="shared" si="10"/>
        <v>76.44</v>
      </c>
      <c r="CO6" s="36">
        <f t="shared" si="10"/>
        <v>77.52</v>
      </c>
      <c r="CP6" s="36">
        <f t="shared" si="10"/>
        <v>77.239999999999995</v>
      </c>
      <c r="CQ6" s="36">
        <f t="shared" si="10"/>
        <v>59.34</v>
      </c>
      <c r="CR6" s="36">
        <f t="shared" si="10"/>
        <v>59.11</v>
      </c>
      <c r="CS6" s="36">
        <f t="shared" si="10"/>
        <v>59.74</v>
      </c>
      <c r="CT6" s="36">
        <f t="shared" si="10"/>
        <v>59.46</v>
      </c>
      <c r="CU6" s="36">
        <f t="shared" si="10"/>
        <v>59.51</v>
      </c>
      <c r="CV6" s="35" t="str">
        <f>IF(CV7="","",IF(CV7="-","【-】","【"&amp;SUBSTITUTE(TEXT(CV7,"#,##0.00"),"-","△")&amp;"】"))</f>
        <v>【60.00】</v>
      </c>
      <c r="CW6" s="36">
        <f>IF(CW7="",NA(),CW7)</f>
        <v>85.84</v>
      </c>
      <c r="CX6" s="36">
        <f t="shared" ref="CX6:DF6" si="11">IF(CX7="",NA(),CX7)</f>
        <v>87.16</v>
      </c>
      <c r="CY6" s="36">
        <f t="shared" si="11"/>
        <v>88.4</v>
      </c>
      <c r="CZ6" s="36">
        <f t="shared" si="11"/>
        <v>88.56</v>
      </c>
      <c r="DA6" s="36">
        <f t="shared" si="11"/>
        <v>87.84</v>
      </c>
      <c r="DB6" s="36">
        <f t="shared" si="11"/>
        <v>87.74</v>
      </c>
      <c r="DC6" s="36">
        <f t="shared" si="11"/>
        <v>87.91</v>
      </c>
      <c r="DD6" s="36">
        <f t="shared" si="11"/>
        <v>87.28</v>
      </c>
      <c r="DE6" s="36">
        <f t="shared" si="11"/>
        <v>87.41</v>
      </c>
      <c r="DF6" s="36">
        <f t="shared" si="11"/>
        <v>87.08</v>
      </c>
      <c r="DG6" s="35" t="str">
        <f>IF(DG7="","",IF(DG7="-","【-】","【"&amp;SUBSTITUTE(TEXT(DG7,"#,##0.00"),"-","△")&amp;"】"))</f>
        <v>【89.80】</v>
      </c>
      <c r="DH6" s="36">
        <f>IF(DH7="",NA(),DH7)</f>
        <v>38.1</v>
      </c>
      <c r="DI6" s="36">
        <f t="shared" ref="DI6:DQ6" si="12">IF(DI7="",NA(),DI7)</f>
        <v>39.39</v>
      </c>
      <c r="DJ6" s="36">
        <f t="shared" si="12"/>
        <v>41.27</v>
      </c>
      <c r="DK6" s="36">
        <f t="shared" si="12"/>
        <v>42.96</v>
      </c>
      <c r="DL6" s="36">
        <f t="shared" si="12"/>
        <v>42.33</v>
      </c>
      <c r="DM6" s="36">
        <f t="shared" si="12"/>
        <v>46.27</v>
      </c>
      <c r="DN6" s="36">
        <f t="shared" si="12"/>
        <v>46.88</v>
      </c>
      <c r="DO6" s="36">
        <f t="shared" si="12"/>
        <v>46.94</v>
      </c>
      <c r="DP6" s="36">
        <f t="shared" si="12"/>
        <v>47.62</v>
      </c>
      <c r="DQ6" s="36">
        <f t="shared" si="12"/>
        <v>48.55</v>
      </c>
      <c r="DR6" s="35" t="str">
        <f>IF(DR7="","",IF(DR7="-","【-】","【"&amp;SUBSTITUTE(TEXT(DR7,"#,##0.00"),"-","△")&amp;"】"))</f>
        <v>【49.59】</v>
      </c>
      <c r="DS6" s="36">
        <f>IF(DS7="",NA(),DS7)</f>
        <v>4.03</v>
      </c>
      <c r="DT6" s="36">
        <f t="shared" ref="DT6:EB6" si="13">IF(DT7="",NA(),DT7)</f>
        <v>4.18</v>
      </c>
      <c r="DU6" s="36">
        <f t="shared" si="13"/>
        <v>4.57</v>
      </c>
      <c r="DV6" s="36">
        <f t="shared" si="13"/>
        <v>4.13</v>
      </c>
      <c r="DW6" s="36">
        <f t="shared" si="13"/>
        <v>4</v>
      </c>
      <c r="DX6" s="36">
        <f t="shared" si="13"/>
        <v>10.93</v>
      </c>
      <c r="DY6" s="36">
        <f t="shared" si="13"/>
        <v>13.39</v>
      </c>
      <c r="DZ6" s="36">
        <f t="shared" si="13"/>
        <v>14.48</v>
      </c>
      <c r="EA6" s="36">
        <f t="shared" si="13"/>
        <v>16.27</v>
      </c>
      <c r="EB6" s="36">
        <f t="shared" si="13"/>
        <v>17.11</v>
      </c>
      <c r="EC6" s="35" t="str">
        <f>IF(EC7="","",IF(EC7="-","【-】","【"&amp;SUBSTITUTE(TEXT(EC7,"#,##0.00"),"-","△")&amp;"】"))</f>
        <v>【19.44】</v>
      </c>
      <c r="ED6" s="36">
        <f>IF(ED7="",NA(),ED7)</f>
        <v>0.08</v>
      </c>
      <c r="EE6" s="36">
        <f t="shared" ref="EE6:EM6" si="14">IF(EE7="",NA(),EE7)</f>
        <v>7.0000000000000007E-2</v>
      </c>
      <c r="EF6" s="36">
        <f t="shared" si="14"/>
        <v>0.11</v>
      </c>
      <c r="EG6" s="36">
        <f t="shared" si="14"/>
        <v>0.04</v>
      </c>
      <c r="EH6" s="36">
        <f t="shared" si="14"/>
        <v>0.08</v>
      </c>
      <c r="EI6" s="36">
        <f t="shared" si="14"/>
        <v>0.71</v>
      </c>
      <c r="EJ6" s="36">
        <f t="shared" si="14"/>
        <v>0.71</v>
      </c>
      <c r="EK6" s="36">
        <f t="shared" si="14"/>
        <v>0.75</v>
      </c>
      <c r="EL6" s="36">
        <f t="shared" si="14"/>
        <v>0.63</v>
      </c>
      <c r="EM6" s="36">
        <f t="shared" si="14"/>
        <v>0.63</v>
      </c>
      <c r="EN6" s="35" t="str">
        <f>IF(EN7="","",IF(EN7="-","【-】","【"&amp;SUBSTITUTE(TEXT(EN7,"#,##0.00"),"-","△")&amp;"】"))</f>
        <v>【0.68】</v>
      </c>
    </row>
    <row r="7" spans="1:144" s="37" customFormat="1" x14ac:dyDescent="0.15">
      <c r="A7" s="29"/>
      <c r="B7" s="38">
        <v>2019</v>
      </c>
      <c r="C7" s="38">
        <v>122114</v>
      </c>
      <c r="D7" s="38">
        <v>46</v>
      </c>
      <c r="E7" s="38">
        <v>1</v>
      </c>
      <c r="F7" s="38">
        <v>0</v>
      </c>
      <c r="G7" s="38">
        <v>1</v>
      </c>
      <c r="H7" s="38" t="s">
        <v>92</v>
      </c>
      <c r="I7" s="38" t="s">
        <v>93</v>
      </c>
      <c r="J7" s="38" t="s">
        <v>94</v>
      </c>
      <c r="K7" s="38" t="s">
        <v>95</v>
      </c>
      <c r="L7" s="38" t="s">
        <v>96</v>
      </c>
      <c r="M7" s="38" t="s">
        <v>97</v>
      </c>
      <c r="N7" s="39" t="s">
        <v>98</v>
      </c>
      <c r="O7" s="39">
        <v>60.85</v>
      </c>
      <c r="P7" s="39">
        <v>56.24</v>
      </c>
      <c r="Q7" s="39">
        <v>2739</v>
      </c>
      <c r="R7" s="39">
        <v>132735</v>
      </c>
      <c r="S7" s="39">
        <v>213.84</v>
      </c>
      <c r="T7" s="39">
        <v>620.72</v>
      </c>
      <c r="U7" s="39">
        <v>74894</v>
      </c>
      <c r="V7" s="39">
        <v>26.06</v>
      </c>
      <c r="W7" s="39">
        <v>2873.91</v>
      </c>
      <c r="X7" s="39">
        <v>109.64</v>
      </c>
      <c r="Y7" s="39">
        <v>114.76</v>
      </c>
      <c r="Z7" s="39">
        <v>105.57</v>
      </c>
      <c r="AA7" s="39">
        <v>107.47</v>
      </c>
      <c r="AB7" s="39">
        <v>101.11</v>
      </c>
      <c r="AC7" s="39">
        <v>112.69</v>
      </c>
      <c r="AD7" s="39">
        <v>113.16</v>
      </c>
      <c r="AE7" s="39">
        <v>112.15</v>
      </c>
      <c r="AF7" s="39">
        <v>111.44</v>
      </c>
      <c r="AG7" s="39">
        <v>111.17</v>
      </c>
      <c r="AH7" s="39">
        <v>112.01</v>
      </c>
      <c r="AI7" s="39">
        <v>0</v>
      </c>
      <c r="AJ7" s="39">
        <v>0</v>
      </c>
      <c r="AK7" s="39">
        <v>0</v>
      </c>
      <c r="AL7" s="39">
        <v>0</v>
      </c>
      <c r="AM7" s="39">
        <v>0</v>
      </c>
      <c r="AN7" s="39">
        <v>0.54</v>
      </c>
      <c r="AO7" s="39">
        <v>0.68</v>
      </c>
      <c r="AP7" s="39">
        <v>1</v>
      </c>
      <c r="AQ7" s="39">
        <v>1.03</v>
      </c>
      <c r="AR7" s="39">
        <v>0.78</v>
      </c>
      <c r="AS7" s="39">
        <v>1.08</v>
      </c>
      <c r="AT7" s="39">
        <v>342.34</v>
      </c>
      <c r="AU7" s="39">
        <v>330.85</v>
      </c>
      <c r="AV7" s="39">
        <v>354.13</v>
      </c>
      <c r="AW7" s="39">
        <v>316.47000000000003</v>
      </c>
      <c r="AX7" s="39">
        <v>339.94</v>
      </c>
      <c r="AY7" s="39">
        <v>346.59</v>
      </c>
      <c r="AZ7" s="39">
        <v>357.82</v>
      </c>
      <c r="BA7" s="39">
        <v>355.5</v>
      </c>
      <c r="BB7" s="39">
        <v>349.83</v>
      </c>
      <c r="BC7" s="39">
        <v>360.86</v>
      </c>
      <c r="BD7" s="39">
        <v>264.97000000000003</v>
      </c>
      <c r="BE7" s="39">
        <v>611.76</v>
      </c>
      <c r="BF7" s="39">
        <v>589.71</v>
      </c>
      <c r="BG7" s="39">
        <v>565.92999999999995</v>
      </c>
      <c r="BH7" s="39">
        <v>536.37</v>
      </c>
      <c r="BI7" s="39">
        <v>547.99</v>
      </c>
      <c r="BJ7" s="39">
        <v>312.02999999999997</v>
      </c>
      <c r="BK7" s="39">
        <v>307.45999999999998</v>
      </c>
      <c r="BL7" s="39">
        <v>312.58</v>
      </c>
      <c r="BM7" s="39">
        <v>314.87</v>
      </c>
      <c r="BN7" s="39">
        <v>309.27999999999997</v>
      </c>
      <c r="BO7" s="39">
        <v>266.61</v>
      </c>
      <c r="BP7" s="39">
        <v>87.86</v>
      </c>
      <c r="BQ7" s="39">
        <v>88.8</v>
      </c>
      <c r="BR7" s="39">
        <v>90.99</v>
      </c>
      <c r="BS7" s="39">
        <v>92.72</v>
      </c>
      <c r="BT7" s="39">
        <v>86.76</v>
      </c>
      <c r="BU7" s="39">
        <v>105.71</v>
      </c>
      <c r="BV7" s="39">
        <v>106.01</v>
      </c>
      <c r="BW7" s="39">
        <v>104.57</v>
      </c>
      <c r="BX7" s="39">
        <v>103.54</v>
      </c>
      <c r="BY7" s="39">
        <v>103.32</v>
      </c>
      <c r="BZ7" s="39">
        <v>103.24</v>
      </c>
      <c r="CA7" s="39">
        <v>249.47</v>
      </c>
      <c r="CB7" s="39">
        <v>245.9</v>
      </c>
      <c r="CC7" s="39">
        <v>237.81</v>
      </c>
      <c r="CD7" s="39">
        <v>234.37</v>
      </c>
      <c r="CE7" s="39">
        <v>246.18</v>
      </c>
      <c r="CF7" s="39">
        <v>162.15</v>
      </c>
      <c r="CG7" s="39">
        <v>162.24</v>
      </c>
      <c r="CH7" s="39">
        <v>165.47</v>
      </c>
      <c r="CI7" s="39">
        <v>167.46</v>
      </c>
      <c r="CJ7" s="39">
        <v>168.56</v>
      </c>
      <c r="CK7" s="39">
        <v>168.38</v>
      </c>
      <c r="CL7" s="39">
        <v>76.11</v>
      </c>
      <c r="CM7" s="39">
        <v>75.94</v>
      </c>
      <c r="CN7" s="39">
        <v>76.44</v>
      </c>
      <c r="CO7" s="39">
        <v>77.52</v>
      </c>
      <c r="CP7" s="39">
        <v>77.239999999999995</v>
      </c>
      <c r="CQ7" s="39">
        <v>59.34</v>
      </c>
      <c r="CR7" s="39">
        <v>59.11</v>
      </c>
      <c r="CS7" s="39">
        <v>59.74</v>
      </c>
      <c r="CT7" s="39">
        <v>59.46</v>
      </c>
      <c r="CU7" s="39">
        <v>59.51</v>
      </c>
      <c r="CV7" s="39">
        <v>60</v>
      </c>
      <c r="CW7" s="39">
        <v>85.84</v>
      </c>
      <c r="CX7" s="39">
        <v>87.16</v>
      </c>
      <c r="CY7" s="39">
        <v>88.4</v>
      </c>
      <c r="CZ7" s="39">
        <v>88.56</v>
      </c>
      <c r="DA7" s="39">
        <v>87.84</v>
      </c>
      <c r="DB7" s="39">
        <v>87.74</v>
      </c>
      <c r="DC7" s="39">
        <v>87.91</v>
      </c>
      <c r="DD7" s="39">
        <v>87.28</v>
      </c>
      <c r="DE7" s="39">
        <v>87.41</v>
      </c>
      <c r="DF7" s="39">
        <v>87.08</v>
      </c>
      <c r="DG7" s="39">
        <v>89.8</v>
      </c>
      <c r="DH7" s="39">
        <v>38.1</v>
      </c>
      <c r="DI7" s="39">
        <v>39.39</v>
      </c>
      <c r="DJ7" s="39">
        <v>41.27</v>
      </c>
      <c r="DK7" s="39">
        <v>42.96</v>
      </c>
      <c r="DL7" s="39">
        <v>42.33</v>
      </c>
      <c r="DM7" s="39">
        <v>46.27</v>
      </c>
      <c r="DN7" s="39">
        <v>46.88</v>
      </c>
      <c r="DO7" s="39">
        <v>46.94</v>
      </c>
      <c r="DP7" s="39">
        <v>47.62</v>
      </c>
      <c r="DQ7" s="39">
        <v>48.55</v>
      </c>
      <c r="DR7" s="39">
        <v>49.59</v>
      </c>
      <c r="DS7" s="39">
        <v>4.03</v>
      </c>
      <c r="DT7" s="39">
        <v>4.18</v>
      </c>
      <c r="DU7" s="39">
        <v>4.57</v>
      </c>
      <c r="DV7" s="39">
        <v>4.13</v>
      </c>
      <c r="DW7" s="39">
        <v>4</v>
      </c>
      <c r="DX7" s="39">
        <v>10.93</v>
      </c>
      <c r="DY7" s="39">
        <v>13.39</v>
      </c>
      <c r="DZ7" s="39">
        <v>14.48</v>
      </c>
      <c r="EA7" s="39">
        <v>16.27</v>
      </c>
      <c r="EB7" s="39">
        <v>17.11</v>
      </c>
      <c r="EC7" s="39">
        <v>19.440000000000001</v>
      </c>
      <c r="ED7" s="39">
        <v>0.08</v>
      </c>
      <c r="EE7" s="39">
        <v>7.0000000000000007E-2</v>
      </c>
      <c r="EF7" s="39">
        <v>0.11</v>
      </c>
      <c r="EG7" s="39">
        <v>0.04</v>
      </c>
      <c r="EH7" s="39">
        <v>0.08</v>
      </c>
      <c r="EI7" s="39">
        <v>0.71</v>
      </c>
      <c r="EJ7" s="39">
        <v>0.71</v>
      </c>
      <c r="EK7" s="39">
        <v>0.75</v>
      </c>
      <c r="EL7" s="39">
        <v>0.63</v>
      </c>
      <c r="EM7" s="39">
        <v>0.63</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104</v>
      </c>
    </row>
    <row r="12" spans="1:144" x14ac:dyDescent="0.15">
      <c r="B12">
        <v>1</v>
      </c>
      <c r="C12">
        <v>1</v>
      </c>
      <c r="D12">
        <v>1</v>
      </c>
      <c r="E12">
        <v>1</v>
      </c>
      <c r="F12">
        <v>1</v>
      </c>
      <c r="G12" t="s">
        <v>105</v>
      </c>
    </row>
    <row r="13" spans="1:144" x14ac:dyDescent="0.15">
      <c r="B13" t="s">
        <v>106</v>
      </c>
      <c r="C13" t="s">
        <v>107</v>
      </c>
      <c r="D13" t="s">
        <v>108</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2020-12-04T02:06:19Z</dcterms:created>
  <dcterms:modified xsi:type="dcterms:W3CDTF">2021-02-10T01:06:54Z</dcterms:modified>
  <cp:category/>
</cp:coreProperties>
</file>