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x1TDh6vqkwgUOc64g0uE+Ny6jPwoVSPKNRc2fCOqA6w9hYfeyf/SEFPFeQ8PxVQ8eUTTHIukprECK9dPEYjdRQ==" workbookSaltValue="WKFyI6XDrrUJPx256qVZ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BB8"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<sst xmlns="http://schemas.openxmlformats.org/spreadsheetml/2006/main" count="236" uniqueCount="120">
  <si>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</si>
  <si>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</si>
  <si>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</si>
  <si>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</si>
  <si>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</si>
  <si>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</si>
  <si>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</si>
  <si>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</si>
  <si>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</si>
  <si>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</si>
  <si>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</si>
  <si>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</si>
  <si>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</si>
  <si>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</si>
  <si>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</si>
  <si>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</si>
  <si>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</si>
  <si>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</si>
  <si>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</si>
  <si>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</si>
  <si>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</si>
  <si>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</si>
  <si>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</si>
  <si>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</si>
  <si>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</si>
  <si>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</si>
  <si>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</si>
  <si>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</si>
  <si>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</si>
  <si>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</si>
  <si>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</si>
  <si>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</si>
  <si>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</si>
  <si>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</si>
  <si>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</si>
  <si>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</si>
  <si>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</si>
  <si>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</si>
  <si>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</si>
  <si>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</si>
  <si>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</si>
  <si>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</si>
  <si>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</si>
  <si>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</si>
  <si>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</si>
  <si>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</si>
  <si>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</si>
  <si>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</si>
  <si>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</si>
  <si>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</si>
  <si>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</si>
  <si>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</si>
  <si>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</si>
  <si>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</si>
  <si>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</si>
  <si>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</si>
  <si>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</si>
  <si>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</si>
  <si>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</si>
  <si>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</si>
  <si>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</si>
  <si>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</si>
  <si>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</si>
  <si>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</si>
  <si>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</si>
  <si>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</si>
  <si>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</si>
  <si>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</si>
  <si>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</si>
  <si>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</si>
  <si>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</si>
  <si>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</si>
  <si>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</si>
  <si>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</si>
  <si>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</si>
  <si>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</si>
  <si>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</si>
  <si>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</si>
  <si>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</si>
  <si>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</si>
  <si>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</si>
  <si>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</si>
  <si>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</si>
  <si>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</si>
  <si>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</si>
  <si>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</si>
  <si>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</si>
  <si>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</si>
  <si>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</si>
  <si>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</si>
  <si>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</si>
  <si>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</si>
  <si>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</si>
  <si>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</si>
  <si>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</si>
  <si>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</si>
  <si>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</si>
  <si>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</si>
  <si>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</si>
  <si>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</si>
  <si>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</si>
  <si>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</si>
  <si>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</si>
  <si>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</si>
  <si>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</si>
  <si>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</si>
  <si>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</si>
  <si>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</si>
  <si>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</si>
  <si>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</si>
  <si>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</si>
  <si>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</si>
  <si>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</si>
  <si>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</si>
  <si>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</si>
  <si>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</si>
  <si>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</si>
  <si>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施設が全体的に経年劣化が進行しており、維持管理費の増加が見込まれるため、支出について経費軽減の方策を検討してまいりたい。　　　　　　　　　　　具体的には、令和2年度中策定予定の経営戦略をもとに今後の事業の健全化を図ってまいりたい。また、令和3年度から令和5年度までの3年間を公営企業会計への移行準備期間として、令和6年4月1日より法適用を行うことで、経営基盤の強化と財政マネジメントの向上等に取り組んでいく予定である。</t>
    <rPh sb="0" eb="2">
      <t>シセツ</t>
    </rPh>
    <rPh sb="3" eb="6">
      <t>ゼンタイテキ</t>
    </rPh>
    <rPh sb="7" eb="9">
      <t>ケイネン</t>
    </rPh>
    <rPh sb="9" eb="11">
      <t>レッカ</t>
    </rPh>
    <rPh sb="12" eb="14">
      <t>シンコウ</t>
    </rPh>
    <rPh sb="19" eb="21">
      <t>イジ</t>
    </rPh>
    <rPh sb="21" eb="24">
      <t>カンリヒ</t>
    </rPh>
    <rPh sb="25" eb="27">
      <t>ゾウカ</t>
    </rPh>
    <rPh sb="28" eb="30">
      <t>ミコ</t>
    </rPh>
    <rPh sb="36" eb="38">
      <t>シシュツ</t>
    </rPh>
    <rPh sb="42" eb="44">
      <t>ケイヒ</t>
    </rPh>
    <rPh sb="44" eb="46">
      <t>ケイゲン</t>
    </rPh>
    <rPh sb="47" eb="49">
      <t>ホウサク</t>
    </rPh>
    <rPh sb="50" eb="52">
      <t>ケントウ</t>
    </rPh>
    <rPh sb="71" eb="73">
      <t>グタイ</t>
    </rPh>
    <rPh sb="73" eb="74">
      <t>テキ</t>
    </rPh>
    <rPh sb="77" eb="79">
      <t>レイワ</t>
    </rPh>
    <rPh sb="80" eb="83">
      <t>ネンドチュウ</t>
    </rPh>
    <rPh sb="83" eb="85">
      <t>サクテイ</t>
    </rPh>
    <rPh sb="85" eb="87">
      <t>ヨテイ</t>
    </rPh>
    <rPh sb="88" eb="90">
      <t>ケイエイ</t>
    </rPh>
    <rPh sb="90" eb="92">
      <t>センリャク</t>
    </rPh>
    <rPh sb="96" eb="98">
      <t>コンゴ</t>
    </rPh>
    <rPh sb="99" eb="101">
      <t>ジギョウ</t>
    </rPh>
    <rPh sb="102" eb="105">
      <t>ケンゼンカ</t>
    </rPh>
    <rPh sb="106" eb="107">
      <t>ハカ</t>
    </rPh>
    <rPh sb="169" eb="170">
      <t>オコナ</t>
    </rPh>
    <rPh sb="203" eb="205">
      <t>ヨテイ</t>
    </rPh>
    <phoneticPr fontId="15"/>
  </si>
  <si>
    <t>令和元年度末現在、経費回収率に関して、前年度比で6％減少しているため、汚水処理費低減化の検討を必要とする。　　　　　　　　　　　　　　　　　　　　　　　　汚水処理原価について増加傾向にあるが、各施設の維持管理費が増加していることが要因である。そのため、維持管理費の低減を目指す必要がある。　　　　　　　　　　　　　　　　　　　　　　水洗化率については、大きな変化は見られず、区域の拡大や管路延長の延伸も見込まれないため、今後、大きく増加することはないと思われる。</t>
    <rPh sb="0" eb="2">
      <t>レイワ</t>
    </rPh>
    <rPh sb="2" eb="3">
      <t>ゲン</t>
    </rPh>
    <rPh sb="3" eb="5">
      <t>ネンド</t>
    </rPh>
    <rPh sb="5" eb="6">
      <t>マツ</t>
    </rPh>
    <rPh sb="6" eb="8">
      <t>ゲンザイ</t>
    </rPh>
    <rPh sb="9" eb="11">
      <t>ケイヒ</t>
    </rPh>
    <rPh sb="11" eb="13">
      <t>カイシュウ</t>
    </rPh>
    <rPh sb="13" eb="14">
      <t>リツ</t>
    </rPh>
    <rPh sb="15" eb="16">
      <t>カン</t>
    </rPh>
    <rPh sb="35" eb="37">
      <t>オスイ</t>
    </rPh>
    <rPh sb="37" eb="39">
      <t>ショリ</t>
    </rPh>
    <rPh sb="39" eb="40">
      <t>ヒ</t>
    </rPh>
    <rPh sb="40" eb="43">
      <t>テイゲンカ</t>
    </rPh>
    <rPh sb="44" eb="46">
      <t>ケントウ</t>
    </rPh>
    <rPh sb="47" eb="49">
      <t>ヒツヨウ</t>
    </rPh>
    <rPh sb="77" eb="79">
      <t>オスイ</t>
    </rPh>
    <rPh sb="79" eb="81">
      <t>ショリ</t>
    </rPh>
    <rPh sb="81" eb="83">
      <t>ゲンカ</t>
    </rPh>
    <rPh sb="87" eb="89">
      <t>ゾウカ</t>
    </rPh>
    <rPh sb="89" eb="91">
      <t>ケイコウ</t>
    </rPh>
    <rPh sb="96" eb="97">
      <t>カク</t>
    </rPh>
    <rPh sb="97" eb="99">
      <t>シセツ</t>
    </rPh>
    <rPh sb="100" eb="102">
      <t>イジ</t>
    </rPh>
    <rPh sb="102" eb="105">
      <t>カンリヒ</t>
    </rPh>
    <rPh sb="106" eb="108">
      <t>ゾウカ</t>
    </rPh>
    <rPh sb="115" eb="117">
      <t>ヨウイン</t>
    </rPh>
    <rPh sb="126" eb="128">
      <t>イジ</t>
    </rPh>
    <rPh sb="128" eb="131">
      <t>カンリヒ</t>
    </rPh>
    <rPh sb="132" eb="134">
      <t>テイゲン</t>
    </rPh>
    <rPh sb="135" eb="137">
      <t>メザ</t>
    </rPh>
    <rPh sb="138" eb="140">
      <t>ヒツヨウ</t>
    </rPh>
    <rPh sb="176" eb="177">
      <t>オオ</t>
    </rPh>
    <rPh sb="179" eb="181">
      <t>ヘンカ</t>
    </rPh>
    <rPh sb="182" eb="183">
      <t>ミ</t>
    </rPh>
    <rPh sb="187" eb="189">
      <t>クイキ</t>
    </rPh>
    <rPh sb="190" eb="192">
      <t>カクダイ</t>
    </rPh>
    <rPh sb="195" eb="197">
      <t>エンチョウ</t>
    </rPh>
    <rPh sb="198" eb="200">
      <t>エンシン</t>
    </rPh>
    <rPh sb="201" eb="203">
      <t>ミコ</t>
    </rPh>
    <rPh sb="210" eb="212">
      <t>コンゴ</t>
    </rPh>
    <rPh sb="213" eb="214">
      <t>オオ</t>
    </rPh>
    <rPh sb="216" eb="218">
      <t>ゾウカ</t>
    </rPh>
    <rPh sb="226" eb="227">
      <t>オモ</t>
    </rPh>
    <phoneticPr fontId="15"/>
  </si>
  <si>
    <t>令和元年度末時点では、管渠更新等は実施していない。設置15年以上を経過し老朽化が進行しているため、今後更新が必要となる。　　　　　　　　　　　　　また、管路以外の施設（処理場・ＭＰ）についても経年劣化により突発的な修繕等が生じ、維持管理費が増加する傾向である。　　　　　　　　　　　　　令和元年度に行った機能診断・最適整備構想策定をもとに、令和3年度に名古屋地区の事業計画作成を行い、令和5年度以降に実施設計及び工事を行う予定である。他の処理区に関しても、順次実施の予定である。</t>
    <rPh sb="3" eb="5">
      <t>ネンド</t>
    </rPh>
    <rPh sb="5" eb="6">
      <t>マツ</t>
    </rPh>
    <rPh sb="6" eb="8">
      <t>ジテン</t>
    </rPh>
    <rPh sb="11" eb="12">
      <t>カン</t>
    </rPh>
    <rPh sb="12" eb="13">
      <t>キョ</t>
    </rPh>
    <rPh sb="13" eb="15">
      <t>コウシン</t>
    </rPh>
    <rPh sb="15" eb="16">
      <t>ナド</t>
    </rPh>
    <rPh sb="17" eb="19">
      <t>ジッシ</t>
    </rPh>
    <rPh sb="25" eb="27">
      <t>セッチ</t>
    </rPh>
    <rPh sb="29" eb="30">
      <t>ネン</t>
    </rPh>
    <rPh sb="30" eb="32">
      <t>イジョウ</t>
    </rPh>
    <rPh sb="33" eb="35">
      <t>ケイカ</t>
    </rPh>
    <rPh sb="36" eb="38">
      <t>ロウキュウ</t>
    </rPh>
    <rPh sb="38" eb="39">
      <t>カ</t>
    </rPh>
    <rPh sb="40" eb="42">
      <t>シンコウ</t>
    </rPh>
    <rPh sb="49" eb="51">
      <t>コンゴ</t>
    </rPh>
    <rPh sb="51" eb="53">
      <t>コウシン</t>
    </rPh>
    <rPh sb="54" eb="56">
      <t>ヒツヨウ</t>
    </rPh>
    <rPh sb="76" eb="77">
      <t>カン</t>
    </rPh>
    <rPh sb="77" eb="78">
      <t>ロ</t>
    </rPh>
    <rPh sb="78" eb="80">
      <t>イガイ</t>
    </rPh>
    <rPh sb="81" eb="83">
      <t>シセツ</t>
    </rPh>
    <rPh sb="84" eb="86">
      <t>ショリ</t>
    </rPh>
    <rPh sb="86" eb="87">
      <t>バ</t>
    </rPh>
    <rPh sb="96" eb="98">
      <t>ケイネン</t>
    </rPh>
    <rPh sb="98" eb="100">
      <t>レッカ</t>
    </rPh>
    <rPh sb="103" eb="106">
      <t>トッパツテキ</t>
    </rPh>
    <rPh sb="107" eb="109">
      <t>シュウゼン</t>
    </rPh>
    <rPh sb="109" eb="110">
      <t>ナド</t>
    </rPh>
    <rPh sb="111" eb="112">
      <t>ショウ</t>
    </rPh>
    <rPh sb="114" eb="116">
      <t>イジ</t>
    </rPh>
    <rPh sb="116" eb="119">
      <t>カンリヒ</t>
    </rPh>
    <rPh sb="120" eb="122">
      <t>ゾウカ</t>
    </rPh>
    <rPh sb="124" eb="126">
      <t>ケイコウ</t>
    </rPh>
    <rPh sb="143" eb="145">
      <t>レイワ</t>
    </rPh>
    <rPh sb="145" eb="147">
      <t>ガンネン</t>
    </rPh>
    <rPh sb="147" eb="148">
      <t>ド</t>
    </rPh>
    <rPh sb="149" eb="150">
      <t>オコナ</t>
    </rPh>
    <rPh sb="152" eb="154">
      <t>キノウ</t>
    </rPh>
    <rPh sb="154" eb="156">
      <t>シンダン</t>
    </rPh>
    <rPh sb="157" eb="159">
      <t>サイテキ</t>
    </rPh>
    <rPh sb="159" eb="161">
      <t>セイビ</t>
    </rPh>
    <rPh sb="161" eb="163">
      <t>コウソウ</t>
    </rPh>
    <rPh sb="163" eb="165">
      <t>サクテイ</t>
    </rPh>
    <rPh sb="170" eb="172">
      <t>レイワ</t>
    </rPh>
    <rPh sb="173" eb="175">
      <t>ネンド</t>
    </rPh>
    <rPh sb="176" eb="179">
      <t>ナゴヤ</t>
    </rPh>
    <rPh sb="179" eb="181">
      <t>チク</t>
    </rPh>
    <rPh sb="186" eb="188">
      <t>サクセイ</t>
    </rPh>
    <rPh sb="189" eb="190">
      <t>オコナ</t>
    </rPh>
    <rPh sb="192" eb="194">
      <t>レイワ</t>
    </rPh>
    <rPh sb="195" eb="197">
      <t>ネンド</t>
    </rPh>
    <rPh sb="197" eb="199">
      <t>イコウ</t>
    </rPh>
    <rPh sb="200" eb="202">
      <t>ジッシ</t>
    </rPh>
    <rPh sb="202" eb="204">
      <t>セッケイ</t>
    </rPh>
    <rPh sb="204" eb="205">
      <t>オヨ</t>
    </rPh>
    <rPh sb="206" eb="208">
      <t>コウジ</t>
    </rPh>
    <rPh sb="209" eb="210">
      <t>オコナ</t>
    </rPh>
    <rPh sb="211" eb="213">
      <t>ヨテイ</t>
    </rPh>
    <rPh sb="217" eb="218">
      <t>タ</t>
    </rPh>
    <rPh sb="219" eb="221">
      <t>ショリ</t>
    </rPh>
    <rPh sb="221" eb="222">
      <t>ク</t>
    </rPh>
    <rPh sb="223" eb="224">
      <t>カン</t>
    </rPh>
    <rPh sb="228" eb="230">
      <t>ジュンジ</t>
    </rPh>
    <rPh sb="230" eb="232">
      <t>ジッシ</t>
    </rPh>
    <rPh sb="233" eb="235">
      <t>ヨテイ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</si>
</sst>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26-4A58-A6CC-9A9405B706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626-4A58-A6CC-9A9405B706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49.6</c:v>
                </c:pt>
                <c:pt idx="1">
                  <c:v>50.62</c:v>
                </c:pt>
                <c:pt idx="2">
                  <c:v>50.62</c:v>
                </c:pt>
                <c:pt idx="3">
                  <c:v>49.23</c:v>
                </c:pt>
                <c:pt idx="4">
                  <c:v>50.04</c:v>
                </c:pt>
              </c:numCache>
            </c:numRef>
          </c:val>
          <c:extLst>
            <c:ext xmlns:c16="http://schemas.microsoft.com/office/drawing/2014/chart" uri="{C3380CC4-5D6E-409C-BE32-E72D297353CC}">
              <c16:uniqueId val="{00000000-E64A-4234-B2C8-9969548392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E64A-4234-B2C8-9969548392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64.28</c:v>
                </c:pt>
                <c:pt idx="1">
                  <c:v>64.59</c:v>
                </c:pt>
                <c:pt idx="2">
                  <c:v>64.05</c:v>
                </c:pt>
                <c:pt idx="3">
                  <c:v>63.88</c:v>
                </c:pt>
                <c:pt idx="4">
                  <c:v>63</c:v>
                </c:pt>
              </c:numCache>
            </c:numRef>
          </c:val>
          <c:extLst>
            <c:ext xmlns:c16="http://schemas.microsoft.com/office/drawing/2014/chart" uri="{C3380CC4-5D6E-409C-BE32-E72D297353CC}">
              <c16:uniqueId val="{00000000-98B7-4CE0-B314-FE39083B3F2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8B7-4CE0-B314-FE39083B3F2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61.91</c:v>
                </c:pt>
                <c:pt idx="1">
                  <c:v>60.16</c:v>
                </c:pt>
                <c:pt idx="2">
                  <c:v>60.35</c:v>
                </c:pt>
                <c:pt idx="3">
                  <c:v>58.52</c:v>
                </c:pt>
                <c:pt idx="4">
                  <c:v>60.61</c:v>
                </c:pt>
              </c:numCache>
            </c:numRef>
          </c:val>
          <c:extLst>
            <c:ext xmlns:c16="http://schemas.microsoft.com/office/drawing/2014/chart" uri="{C3380CC4-5D6E-409C-BE32-E72D297353CC}">
              <c16:uniqueId val="{00000000-D846-47CE-9A43-0E347CB4AA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46-47CE-9A43-0E347CB4AA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60-4FA2-932A-C4F3A292A08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60-4FA2-932A-C4F3A292A08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9B-4E7F-A9DB-1E06BB569F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9B-4E7F-A9DB-1E06BB569F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F-4B66-B093-C7AF6A1F4B1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F-4B66-B093-C7AF6A1F4B1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4F-46AF-A0C6-E2551FE1BB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4F-46AF-A0C6-E2551FE1BB2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4018.86</c:v>
                </c:pt>
                <c:pt idx="1">
                  <c:v>0</c:v>
                </c:pt>
                <c:pt idx="2">
                  <c:v>0</c:v>
                </c:pt>
                <c:pt idx="3">
                  <c:v>0</c:v>
                </c:pt>
                <c:pt idx="4">
                  <c:v>0</c:v>
                </c:pt>
              </c:numCache>
            </c:numRef>
          </c:val>
          <c:extLst>
            <c:ext xmlns:c16="http://schemas.microsoft.com/office/drawing/2014/chart" uri="{C3380CC4-5D6E-409C-BE32-E72D297353CC}">
              <c16:uniqueId val="{00000000-3DD6-4DFD-9747-16516761CD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DD6-4DFD-9747-16516761CD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34.76</c:v>
                </c:pt>
                <c:pt idx="1">
                  <c:v>33.200000000000003</c:v>
                </c:pt>
                <c:pt idx="2">
                  <c:v>33.409999999999997</c:v>
                </c:pt>
                <c:pt idx="3">
                  <c:v>31.9</c:v>
                </c:pt>
                <c:pt idx="4">
                  <c:v>25.9</c:v>
                </c:pt>
              </c:numCache>
            </c:numRef>
          </c:val>
          <c:extLst>
            <c:ext xmlns:c16="http://schemas.microsoft.com/office/drawing/2014/chart" uri="{C3380CC4-5D6E-409C-BE32-E72D297353CC}">
              <c16:uniqueId val="{00000000-25AF-4B53-A199-BC2594712FC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25AF-4B53-A199-BC2594712FC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385.71</c:v>
                </c:pt>
                <c:pt idx="1">
                  <c:v>406.81</c:v>
                </c:pt>
                <c:pt idx="2">
                  <c:v>395.52</c:v>
                </c:pt>
                <c:pt idx="3">
                  <c:v>434.49</c:v>
                </c:pt>
                <c:pt idx="4">
                  <c:v>522.02</c:v>
                </c:pt>
              </c:numCache>
            </c:numRef>
          </c:val>
          <c:extLst>
            <c:ext xmlns:c16="http://schemas.microsoft.com/office/drawing/2014/chart" uri="{C3380CC4-5D6E-409C-BE32-E72D297353CC}">
              <c16:uniqueId val="{00000000-EC83-49A9-8CDA-23BB4AF3E8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C83-49A9-8CDA-23BB4AF3E8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成田市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132735</v>
      </c>
      <c r="AM8" s="51"/>
      <c r="AN8" s="51"/>
      <c r="AO8" s="51"/>
      <c r="AP8" s="51"/>
      <c r="AQ8" s="51"/>
      <c r="AR8" s="51"/>
      <c r="AS8" s="51"/>
      <c r="AT8" s="46">
        <f>データ!T6</f>
        <v>213.84</v>
      </c>
      <c r="AU8" s="46"/>
      <c r="AV8" s="46"/>
      <c r="AW8" s="46"/>
      <c r="AX8" s="46"/>
      <c r="AY8" s="46"/>
      <c r="AZ8" s="46"/>
      <c r="BA8" s="46"/>
      <c r="BB8" s="46">
        <f>データ!U6</f>
        <v>620.72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2.0099999999999998</v>
      </c>
      <c r="Q10" s="46"/>
      <c r="R10" s="46"/>
      <c r="S10" s="46"/>
      <c r="T10" s="46"/>
      <c r="U10" s="46"/>
      <c r="V10" s="46"/>
      <c r="W10" s="46">
        <f>データ!Q6</f>
        <v>100</v>
      </c>
      <c r="X10" s="46"/>
      <c r="Y10" s="46"/>
      <c r="Z10" s="46"/>
      <c r="AA10" s="46"/>
      <c r="AB10" s="46"/>
      <c r="AC10" s="46"/>
      <c r="AD10" s="51">
        <f>データ!R6</f>
        <v>3780</v>
      </c>
      <c r="AE10" s="51"/>
      <c r="AF10" s="51"/>
      <c r="AG10" s="51"/>
      <c r="AH10" s="51"/>
      <c r="AI10" s="51"/>
      <c r="AJ10" s="51"/>
      <c r="AK10" s="2"/>
      <c r="AL10" s="51">
        <f>データ!V6</f>
        <v>2676</v>
      </c>
      <c r="AM10" s="51"/>
      <c r="AN10" s="51"/>
      <c r="AO10" s="51"/>
      <c r="AP10" s="51"/>
      <c r="AQ10" s="51"/>
      <c r="AR10" s="51"/>
      <c r="AS10" s="51"/>
      <c r="AT10" s="46">
        <f>データ!W6</f>
        <v>1.72</v>
      </c>
      <c r="AU10" s="46"/>
      <c r="AV10" s="46"/>
      <c r="AW10" s="46"/>
      <c r="AX10" s="46"/>
      <c r="AY10" s="46"/>
      <c r="AZ10" s="46"/>
      <c r="BA10" s="46"/>
      <c r="BB10" s="46">
        <f>データ!X6</f>
        <v>1555.81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y3mHaslVDCSGtvH3BuxfnGGhxu7seQcd3r/hsZsf8y7XwGuILQBj5T7KNq/u8xXVPZKy/Al1GK4qWgqHI/MWAA==" saltValue="ENJiiX9/2pt+Y4LHeY6l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122114</v>
      </c>
      <c r="D6" s="33">
        <f t="shared" si="3"/>
        <v>47</v>
      </c>
      <c r="E6" s="33">
        <f t="shared" si="3"/>
        <v>17</v>
      </c>
      <c r="F6" s="33">
        <f t="shared" si="3"/>
        <v>5</v>
      </c>
      <c r="G6" s="33">
        <f t="shared" si="3"/>
        <v>0</v>
      </c>
      <c r="H6" s="33" t="str">
        <f t="shared" si="3"/>
        <v>千葉県　成田市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2.0099999999999998</v>
      </c>
      <c r="Q6" s="34">
        <f t="shared" si="3"/>
        <v>100</v>
      </c>
      <c r="R6" s="34">
        <f t="shared" si="3"/>
        <v>3780</v>
      </c>
      <c r="S6" s="34">
        <f t="shared" si="3"/>
        <v>132735</v>
      </c>
      <c r="T6" s="34">
        <f t="shared" si="3"/>
        <v>213.84</v>
      </c>
      <c r="U6" s="34">
        <f t="shared" si="3"/>
        <v>620.72</v>
      </c>
      <c r="V6" s="34">
        <f t="shared" si="3"/>
        <v>2676</v>
      </c>
      <c r="W6" s="34">
        <f t="shared" si="3"/>
        <v>1.72</v>
      </c>
      <c r="X6" s="34">
        <f t="shared" si="3"/>
        <v>1555.81</v>
      </c>
      <c r="Y6" s="35">
        <f>IF(Y7="",NA(),Y7)</f>
        <v>61.91</v>
      </c>
      <c r="Z6" s="35">
        <f t="shared" ref="Z6:AH6" si="4">IF(Z7="",NA(),Z7)</f>
        <v>60.16</v>
      </c>
      <c r="AA6" s="35">
        <f t="shared" si="4"/>
        <v>60.35</v>
      </c>
      <c r="AB6" s="35">
        <f t="shared" si="4"/>
        <v>58.52</v>
      </c>
      <c r="AC6" s="35">
        <f t="shared" si="4"/>
        <v>60.61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4018.86</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34.76</v>
      </c>
      <c r="BR6" s="35">
        <f t="shared" ref="BR6:BZ6" si="8">IF(BR7="",NA(),BR7)</f>
        <v>33.200000000000003</v>
      </c>
      <c r="BS6" s="35">
        <f t="shared" si="8"/>
        <v>33.409999999999997</v>
      </c>
      <c r="BT6" s="35">
        <f t="shared" si="8"/>
        <v>31.9</v>
      </c>
      <c r="BU6" s="35">
        <f t="shared" si="8"/>
        <v>25.9</v>
      </c>
      <c r="BV6" s="35">
        <f t="shared" si="8"/>
        <v>52.19</v>
      </c>
      <c r="BW6" s="35">
        <f t="shared" si="8"/>
        <v>55.32</v>
      </c>
      <c r="BX6" s="35">
        <f t="shared" si="8"/>
        <v>59.8</v>
      </c>
      <c r="BY6" s="35">
        <f t="shared" si="8"/>
        <v>57.77</v>
      </c>
      <c r="BZ6" s="35">
        <f t="shared" si="8"/>
        <v>57.31</v>
      </c>
      <c r="CA6" s="34" t="str">
        <f>IF(CA7="","",IF(CA7="-","【-】","【"&amp;SUBSTITUTE(TEXT(CA7,"#,##0.00"),"-","△")&amp;"】"))</f>
        <v>【59.59】</v>
      </c>
      <c r="CB6" s="35">
        <f>IF(CB7="",NA(),CB7)</f>
        <v>385.71</v>
      </c>
      <c r="CC6" s="35">
        <f t="shared" ref="CC6:CK6" si="9">IF(CC7="",NA(),CC7)</f>
        <v>406.81</v>
      </c>
      <c r="CD6" s="35">
        <f t="shared" si="9"/>
        <v>395.52</v>
      </c>
      <c r="CE6" s="35">
        <f t="shared" si="9"/>
        <v>434.49</v>
      </c>
      <c r="CF6" s="35">
        <f t="shared" si="9"/>
        <v>522.02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49.6</v>
      </c>
      <c r="CN6" s="35">
        <f t="shared" ref="CN6:CV6" si="10">IF(CN7="",NA(),CN7)</f>
        <v>50.62</v>
      </c>
      <c r="CO6" s="35">
        <f t="shared" si="10"/>
        <v>50.62</v>
      </c>
      <c r="CP6" s="35">
        <f t="shared" si="10"/>
        <v>49.23</v>
      </c>
      <c r="CQ6" s="35">
        <f t="shared" si="10"/>
        <v>50.04</v>
      </c>
      <c r="CR6" s="35">
        <f t="shared" si="10"/>
        <v>52.31</v>
      </c>
      <c r="CS6" s="35">
        <f t="shared" si="10"/>
        <v>60.65</v>
      </c>
      <c r="CT6" s="35">
        <f t="shared" si="10"/>
        <v>51.75</v>
      </c>
      <c r="CU6" s="35">
        <f t="shared" si="10"/>
        <v>50.68</v>
      </c>
      <c r="CV6" s="35">
        <f t="shared" si="10"/>
        <v>50.14</v>
      </c>
      <c r="CW6" s="34" t="str">
        <f>IF(CW7="","",IF(CW7="-","【-】","【"&amp;SUBSTITUTE(TEXT(CW7,"#,##0.00"),"-","△")&amp;"】"))</f>
        <v>【51.30】</v>
      </c>
      <c r="CX6" s="35">
        <f>IF(CX7="",NA(),CX7)</f>
        <v>64.28</v>
      </c>
      <c r="CY6" s="35">
        <f t="shared" ref="CY6:DG6" si="11">IF(CY7="",NA(),CY7)</f>
        <v>64.59</v>
      </c>
      <c r="CZ6" s="35">
        <f t="shared" si="11"/>
        <v>64.05</v>
      </c>
      <c r="DA6" s="35">
        <f t="shared" si="11"/>
        <v>63.88</v>
      </c>
      <c r="DB6" s="35">
        <f t="shared" si="11"/>
        <v>63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122114</v>
      </c>
      <c r="D7" s="37">
        <v>47</v>
      </c>
      <c r="E7" s="37">
        <v>17</v>
      </c>
      <c r="F7" s="37">
        <v>5</v>
      </c>
      <c r="G7" s="37">
        <v>0</v>
      </c>
      <c r="H7" s="37" t="s">
        <v>98</v>
      </c>
      <c r="I7" s="37" t="s">
        <v>99</v>
      </c>
      <c r="J7" s="37" t="s">
        <v>100</v>
      </c>
      <c r="K7" s="37" t="s">
        <v>101</v>
      </c>
      <c r="L7" s="37" t="s">
        <v>102</v>
      </c>
      <c r="M7" s="37" t="s">
        <v>103</v>
      </c>
      <c r="N7" s="38" t="s">
        <v>104</v>
      </c>
      <c r="O7" s="38" t="s">
        <v>105</v>
      </c>
      <c r="P7" s="38">
        <v>2.0099999999999998</v>
      </c>
      <c r="Q7" s="38">
        <v>100</v>
      </c>
      <c r="R7" s="38">
        <v>3780</v>
      </c>
      <c r="S7" s="38">
        <v>132735</v>
      </c>
      <c r="T7" s="38">
        <v>213.84</v>
      </c>
      <c r="U7" s="38">
        <v>620.72</v>
      </c>
      <c r="V7" s="38">
        <v>2676</v>
      </c>
      <c r="W7" s="38">
        <v>1.72</v>
      </c>
      <c r="X7" s="38">
        <v>1555.81</v>
      </c>
      <c r="Y7" s="38">
        <v>61.91</v>
      </c>
      <c r="Z7" s="38">
        <v>60.16</v>
      </c>
      <c r="AA7" s="38">
        <v>60.35</v>
      </c>
      <c r="AB7" s="38">
        <v>58.52</v>
      </c>
      <c r="AC7" s="38">
        <v>60.61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4018.86</v>
      </c>
      <c r="BG7" s="38">
        <v>0</v>
      </c>
      <c r="BH7" s="38">
        <v>0</v>
      </c>
      <c r="BI7" s="38">
        <v>0</v>
      </c>
      <c r="BJ7" s="38">
        <v>0</v>
      </c>
      <c r="BK7" s="38">
        <v>1081.8</v>
      </c>
      <c r="BL7" s="38">
        <v>974.93</v>
      </c>
      <c r="BM7" s="38">
        <v>855.8</v>
      </c>
      <c r="BN7" s="38">
        <v>789.46</v>
      </c>
      <c r="BO7" s="38">
        <v>826.83</v>
      </c>
      <c r="BP7" s="38">
        <v>765.47</v>
      </c>
      <c r="BQ7" s="38">
        <v>34.76</v>
      </c>
      <c r="BR7" s="38">
        <v>33.200000000000003</v>
      </c>
      <c r="BS7" s="38">
        <v>33.409999999999997</v>
      </c>
      <c r="BT7" s="38">
        <v>31.9</v>
      </c>
      <c r="BU7" s="38">
        <v>25.9</v>
      </c>
      <c r="BV7" s="38">
        <v>52.19</v>
      </c>
      <c r="BW7" s="38">
        <v>55.32</v>
      </c>
      <c r="BX7" s="38">
        <v>59.8</v>
      </c>
      <c r="BY7" s="38">
        <v>57.77</v>
      </c>
      <c r="BZ7" s="38">
        <v>57.31</v>
      </c>
      <c r="CA7" s="38">
        <v>59.59</v>
      </c>
      <c r="CB7" s="38">
        <v>385.71</v>
      </c>
      <c r="CC7" s="38">
        <v>406.81</v>
      </c>
      <c r="CD7" s="38">
        <v>395.52</v>
      </c>
      <c r="CE7" s="38">
        <v>434.49</v>
      </c>
      <c r="CF7" s="38">
        <v>522.02</v>
      </c>
      <c r="CG7" s="38">
        <v>296.14</v>
      </c>
      <c r="CH7" s="38">
        <v>283.17</v>
      </c>
      <c r="CI7" s="38">
        <v>263.76</v>
      </c>
      <c r="CJ7" s="38">
        <v>274.35000000000002</v>
      </c>
      <c r="CK7" s="38">
        <v>273.52</v>
      </c>
      <c r="CL7" s="38">
        <v>257.86</v>
      </c>
      <c r="CM7" s="38">
        <v>49.6</v>
      </c>
      <c r="CN7" s="38">
        <v>50.62</v>
      </c>
      <c r="CO7" s="38">
        <v>50.62</v>
      </c>
      <c r="CP7" s="38">
        <v>49.23</v>
      </c>
      <c r="CQ7" s="38">
        <v>50.04</v>
      </c>
      <c r="CR7" s="38">
        <v>52.31</v>
      </c>
      <c r="CS7" s="38">
        <v>60.65</v>
      </c>
      <c r="CT7" s="38">
        <v>51.75</v>
      </c>
      <c r="CU7" s="38">
        <v>50.68</v>
      </c>
      <c r="CV7" s="38">
        <v>50.14</v>
      </c>
      <c r="CW7" s="38">
        <v>51.3</v>
      </c>
      <c r="CX7" s="38">
        <v>64.28</v>
      </c>
      <c r="CY7" s="38">
        <v>64.59</v>
      </c>
      <c r="CZ7" s="38">
        <v>64.05</v>
      </c>
      <c r="DA7" s="38">
        <v>63.88</v>
      </c>
      <c r="DB7" s="38">
        <v>63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2021-01-13T06:11:11Z</cp:lastPrinted>
  <dcterms:created xsi:type="dcterms:W3CDTF">2020-12-04T03:02:53Z</dcterms:created>
  <dcterms:modified xsi:type="dcterms:W3CDTF">2021-02-20T07:37:00Z</dcterms:modified>
  <cp:category/>
</cp:coreProperties>
</file>