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NKZEi+DT9uqQSIsiT9QCviIXz1z4pcoxiOe5IA1jbNYBJUpyTFn4dt90UpVekgWnIs3t+JhnswmqzldZgS9SNw==" workbookSaltValue="u6P21GvP3wZad+y3cWfakA==" workbookSpinCount="100000" lockStructure="1"/>
  <bookViews>
    <workbookView xWindow="0" yWindow="0" windowWidth="21600" windowHeight="952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F85" i="4"/>
  <c r="E85" i="4"/>
  <c r="BB10" i="4"/>
  <c r="AT10" i="4"/>
  <c r="AL10" i="4"/>
  <c r="W10" i="4"/>
  <c r="I10" i="4"/>
  <c r="B10" i="4"/>
  <c r="AT8" i="4"/>
  <c r="AD8" i="4"/>
  <c r="P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<sst xmlns="http://schemas.openxmlformats.org/spreadsheetml/2006/main" count="228" uniqueCount="114">
  <si>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</si>
  <si>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</si>
  <si>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</si>
  <si>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</si>
  <si>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</si>
  <si>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</si>
  <si>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</si>
  <si>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</si>
  <si>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</si>
  <si>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</si>
  <si>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</si>
  <si>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</si>
  <si>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</si>
  <si>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</si>
  <si>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</si>
  <si>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</si>
  <si>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</si>
  <si>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</si>
  <si>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</si>
  <si>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</si>
  <si>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</si>
  <si>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</si>
  <si>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</si>
  <si>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</si>
  <si>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</si>
  <si>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</si>
  <si>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</si>
  <si>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</si>
  <si>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</si>
  <si>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</si>
  <si>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</si>
  <si>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</si>
  <si>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</si>
  <si>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</si>
  <si>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</si>
  <si>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</si>
  <si>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</si>
  <si>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</si>
  <si>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</si>
  <si>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</si>
  <si>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</si>
  <si>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</si>
  <si>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</si>
  <si>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</si>
  <si>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</si>
  <si>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</si>
  <si>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</si>
  <si>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</si>
  <si>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</si>
  <si>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</si>
  <si>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</si>
  <si>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</si>
  <si>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</si>
  <si>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</si>
  <si>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</si>
  <si>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</si>
  <si>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</si>
  <si>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</si>
  <si>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</si>
  <si>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</si>
  <si>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</si>
  <si>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</si>
  <si>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</si>
  <si>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</si>
  <si>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</si>
  <si>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</si>
  <si>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</si>
  <si>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</si>
  <si>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</si>
  <si>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</si>
  <si>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</si>
  <si>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</si>
  <si>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</si>
  <si>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</si>
  <si>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</si>
  <si>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</si>
  <si>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</si>
  <si>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</si>
  <si>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</si>
  <si>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</si>
  <si>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</si>
  <si>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</si>
  <si>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</si>
  <si>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</si>
  <si>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</si>
  <si>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</si>
  <si>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</si>
  <si>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</si>
  <si>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</si>
  <si>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</si>
  <si>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</si>
  <si>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</si>
  <si>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</si>
  <si>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旭市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</si>
  <si>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</si>
  <si>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</si>
  <si>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</si>
  <si>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</si>
  <si>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</si>
  <si>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</si>
  <si>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</si>
  <si>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</si>
  <si>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</si>
  <si>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</si>
  <si>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</si>
  <si>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</si>
  <si>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</si>
  <si>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</si>
  <si>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</si>
  <si>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</si>
  <si>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</si>
  <si>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旭市の経営状況は、1-①経常収支比率、1-③流動比率において、類似団体や全国平均に比べ高い水準で推移しており、1-②累積欠損金もなく良好な経営を維持している。
　1-④企業債残高対給水収益比率については、類似団体や全国平均よりも低い水準で推移しているが、今後、資産の更新時期を迎えることから割合が高まる可能性がある。
　1-⑤料金回収率については、類似団体や全国平均より高い水準で推移していたが、平成30年度に値下げの料金改定を行い、令和元年度は類似団体や全国平均並みに減少している。
　1-⑥給水原価については、218.31円と類似団体や全国平均よりも高い水準となっているが、これは令和元年度決算で経常費用に対する受水費の割合が約6割となっていることが表すように、本市の地理的な要因から全量を受水に依存しており、受水費の負担が大きいことによるものである。なお、県の基準給水原価よりも給水原価が高いことから、平成30年度より一般会計からの基準外繰入を、更に令和元年度からは県の市町村水道総合対策事業補助を受けている。
　1-⑦施設使用率については、配水量の増加に伴い、増加傾向となっている。
　1-⑧有収率については、類似団体や全国平均よりも高いものの、漏水量の増加から減少傾向となっている。
　</t>
    <rPh sb="1" eb="3">
      <t>アサヒシ</t>
    </rPh>
    <rPh sb="4" eb="6">
      <t>ケイエイ</t>
    </rPh>
    <rPh sb="6" eb="8">
      <t>ジョウキョウ</t>
    </rPh>
    <rPh sb="13" eb="15">
      <t>ケイジョウ</t>
    </rPh>
    <rPh sb="15" eb="17">
      <t>シュウシ</t>
    </rPh>
    <rPh sb="17" eb="19">
      <t>ヒリツ</t>
    </rPh>
    <rPh sb="23" eb="25">
      <t>リュウドウ</t>
    </rPh>
    <rPh sb="25" eb="27">
      <t>ヒリツ</t>
    </rPh>
    <rPh sb="32" eb="34">
      <t>ルイジ</t>
    </rPh>
    <rPh sb="34" eb="36">
      <t>ダンタイ</t>
    </rPh>
    <rPh sb="37" eb="39">
      <t>ゼンコク</t>
    </rPh>
    <rPh sb="39" eb="41">
      <t>ヘイキン</t>
    </rPh>
    <rPh sb="42" eb="43">
      <t>クラ</t>
    </rPh>
    <rPh sb="44" eb="45">
      <t>タカ</t>
    </rPh>
    <rPh sb="46" eb="48">
      <t>スイジュン</t>
    </rPh>
    <rPh sb="49" eb="51">
      <t>スイイ</t>
    </rPh>
    <rPh sb="59" eb="61">
      <t>ルイセキ</t>
    </rPh>
    <rPh sb="61" eb="63">
      <t>ケッソン</t>
    </rPh>
    <rPh sb="63" eb="64">
      <t>キン</t>
    </rPh>
    <rPh sb="67" eb="69">
      <t>リョウコウ</t>
    </rPh>
    <rPh sb="70" eb="72">
      <t>ケイエイ</t>
    </rPh>
    <rPh sb="73" eb="75">
      <t>イジ</t>
    </rPh>
    <rPh sb="85" eb="87">
      <t>キギョウ</t>
    </rPh>
    <rPh sb="87" eb="88">
      <t>サイ</t>
    </rPh>
    <rPh sb="88" eb="89">
      <t>ザン</t>
    </rPh>
    <rPh sb="89" eb="90">
      <t>タカ</t>
    </rPh>
    <rPh sb="90" eb="91">
      <t>タイ</t>
    </rPh>
    <rPh sb="91" eb="93">
      <t>キュウスイ</t>
    </rPh>
    <rPh sb="93" eb="95">
      <t>シュウエキ</t>
    </rPh>
    <rPh sb="95" eb="97">
      <t>ヒリツ</t>
    </rPh>
    <rPh sb="103" eb="105">
      <t>ルイジ</t>
    </rPh>
    <rPh sb="105" eb="107">
      <t>ダンタイ</t>
    </rPh>
    <rPh sb="108" eb="110">
      <t>ゼンコク</t>
    </rPh>
    <rPh sb="110" eb="112">
      <t>ヘイキン</t>
    </rPh>
    <rPh sb="115" eb="116">
      <t>ヒク</t>
    </rPh>
    <rPh sb="117" eb="119">
      <t>スイジュン</t>
    </rPh>
    <rPh sb="120" eb="122">
      <t>スイイ</t>
    </rPh>
    <rPh sb="128" eb="130">
      <t>コンゴ</t>
    </rPh>
    <rPh sb="131" eb="133">
      <t>シサン</t>
    </rPh>
    <rPh sb="134" eb="136">
      <t>コウシン</t>
    </rPh>
    <rPh sb="136" eb="138">
      <t>ジキ</t>
    </rPh>
    <rPh sb="139" eb="140">
      <t>ムカ</t>
    </rPh>
    <rPh sb="146" eb="148">
      <t>ワリアイ</t>
    </rPh>
    <rPh sb="149" eb="150">
      <t>タカ</t>
    </rPh>
    <rPh sb="152" eb="155">
      <t>カノウセイ</t>
    </rPh>
    <rPh sb="164" eb="166">
      <t>リョウキン</t>
    </rPh>
    <rPh sb="166" eb="168">
      <t>カイシュウ</t>
    </rPh>
    <rPh sb="168" eb="169">
      <t>リツ</t>
    </rPh>
    <rPh sb="175" eb="177">
      <t>ルイジ</t>
    </rPh>
    <rPh sb="177" eb="179">
      <t>ダンタイ</t>
    </rPh>
    <rPh sb="180" eb="182">
      <t>ゼンコク</t>
    </rPh>
    <rPh sb="182" eb="184">
      <t>ヘイキン</t>
    </rPh>
    <rPh sb="186" eb="187">
      <t>タカ</t>
    </rPh>
    <rPh sb="188" eb="190">
      <t>スイジュン</t>
    </rPh>
    <rPh sb="191" eb="193">
      <t>スイイ</t>
    </rPh>
    <rPh sb="199" eb="201">
      <t>ヘイセイ</t>
    </rPh>
    <rPh sb="203" eb="205">
      <t>ネンド</t>
    </rPh>
    <rPh sb="206" eb="208">
      <t>ネサ</t>
    </rPh>
    <rPh sb="210" eb="212">
      <t>リョウキン</t>
    </rPh>
    <rPh sb="212" eb="214">
      <t>カイテイ</t>
    </rPh>
    <rPh sb="215" eb="216">
      <t>オコナ</t>
    </rPh>
    <rPh sb="218" eb="220">
      <t>レイワ</t>
    </rPh>
    <rPh sb="220" eb="222">
      <t>ガンネン</t>
    </rPh>
    <rPh sb="222" eb="223">
      <t>ド</t>
    </rPh>
    <rPh sb="224" eb="226">
      <t>ルイジ</t>
    </rPh>
    <rPh sb="226" eb="228">
      <t>ダンタイ</t>
    </rPh>
    <rPh sb="229" eb="231">
      <t>ゼンコク</t>
    </rPh>
    <rPh sb="231" eb="233">
      <t>ヘイキン</t>
    </rPh>
    <rPh sb="233" eb="234">
      <t>ナ</t>
    </rPh>
    <rPh sb="236" eb="238">
      <t>ゲンショウ</t>
    </rPh>
    <rPh sb="248" eb="250">
      <t>キュウスイ</t>
    </rPh>
    <rPh sb="250" eb="252">
      <t>ゲンカ</t>
    </rPh>
    <rPh sb="264" eb="265">
      <t>エン</t>
    </rPh>
    <rPh sb="266" eb="268">
      <t>ルイジ</t>
    </rPh>
    <rPh sb="268" eb="270">
      <t>ダンタイ</t>
    </rPh>
    <rPh sb="271" eb="273">
      <t>ゼンコク</t>
    </rPh>
    <rPh sb="273" eb="275">
      <t>ヘイキン</t>
    </rPh>
    <rPh sb="278" eb="279">
      <t>タカ</t>
    </rPh>
    <rPh sb="280" eb="282">
      <t>スイジュン</t>
    </rPh>
    <rPh sb="306" eb="307">
      <t>タイ</t>
    </rPh>
    <rPh sb="318" eb="319">
      <t>ワリ</t>
    </rPh>
    <rPh sb="332" eb="335">
      <t>チリテキ</t>
    </rPh>
    <rPh sb="336" eb="338">
      <t>ヨウイン</t>
    </rPh>
    <rPh sb="340" eb="342">
      <t>ゼンリョウ</t>
    </rPh>
    <rPh sb="343" eb="345">
      <t>ジュスイ</t>
    </rPh>
    <rPh sb="346" eb="348">
      <t>イゾン</t>
    </rPh>
    <rPh sb="353" eb="355">
      <t>ジュスイ</t>
    </rPh>
    <rPh sb="355" eb="356">
      <t>ヒ</t>
    </rPh>
    <rPh sb="357" eb="359">
      <t>フタン</t>
    </rPh>
    <rPh sb="360" eb="361">
      <t>オオ</t>
    </rPh>
    <rPh sb="379" eb="381">
      <t>キジュン</t>
    </rPh>
    <rPh sb="381" eb="383">
      <t>キュウスイ</t>
    </rPh>
    <rPh sb="383" eb="385">
      <t>ゲンカ</t>
    </rPh>
    <rPh sb="388" eb="390">
      <t>キュウスイ</t>
    </rPh>
    <rPh sb="390" eb="392">
      <t>ゲンカ</t>
    </rPh>
    <rPh sb="393" eb="394">
      <t>タカ</t>
    </rPh>
    <rPh sb="400" eb="402">
      <t>ヘイセイ</t>
    </rPh>
    <rPh sb="404" eb="406">
      <t>ネンド</t>
    </rPh>
    <rPh sb="408" eb="410">
      <t>イッパン</t>
    </rPh>
    <rPh sb="410" eb="412">
      <t>カイケイ</t>
    </rPh>
    <rPh sb="415" eb="417">
      <t>キジュン</t>
    </rPh>
    <rPh sb="417" eb="418">
      <t>ガイ</t>
    </rPh>
    <rPh sb="418" eb="420">
      <t>クリイレ</t>
    </rPh>
    <rPh sb="422" eb="424">
      <t>レイワ</t>
    </rPh>
    <rPh sb="424" eb="426">
      <t>ガンネン</t>
    </rPh>
    <rPh sb="426" eb="427">
      <t>ド</t>
    </rPh>
    <rPh sb="427" eb="428">
      <t>サラ</t>
    </rPh>
    <rPh sb="432" eb="433">
      <t>ケン</t>
    </rPh>
    <rPh sb="434" eb="437">
      <t>シチョウソン</t>
    </rPh>
    <rPh sb="437" eb="439">
      <t>スイドウ</t>
    </rPh>
    <rPh sb="439" eb="441">
      <t>ソウゴウ</t>
    </rPh>
    <rPh sb="441" eb="443">
      <t>タイサク</t>
    </rPh>
    <rPh sb="443" eb="445">
      <t>ジギョウ</t>
    </rPh>
    <rPh sb="448" eb="449">
      <t>ウ</t>
    </rPh>
    <rPh sb="459" eb="461">
      <t>シセツ</t>
    </rPh>
    <rPh sb="461" eb="463">
      <t>シヨウ</t>
    </rPh>
    <rPh sb="463" eb="464">
      <t>リツ</t>
    </rPh>
    <rPh sb="470" eb="472">
      <t>ハイスイ</t>
    </rPh>
    <rPh sb="472" eb="473">
      <t>リョウ</t>
    </rPh>
    <rPh sb="474" eb="476">
      <t>ゾウカ</t>
    </rPh>
    <rPh sb="477" eb="478">
      <t>トモナ</t>
    </rPh>
    <rPh sb="480" eb="482">
      <t>ゾウカ</t>
    </rPh>
    <rPh sb="482" eb="484">
      <t>ケイコウ</t>
    </rPh>
    <rPh sb="496" eb="499">
      <t>ユウシュウリツ</t>
    </rPh>
    <rPh sb="505" eb="509">
      <t>ルイジダンタイ</t>
    </rPh>
    <rPh sb="510" eb="514">
      <t>ゼンコクヘイキン</t>
    </rPh>
    <rPh sb="517" eb="518">
      <t>タカ</t>
    </rPh>
    <rPh sb="531" eb="533">
      <t>ゲンショウ</t>
    </rPh>
    <rPh sb="533" eb="535">
      <t>ケイコウ</t>
    </rPh>
    <phoneticPr fontId="4"/>
  </si>
  <si>
    <r>
      <t>　経営状態については、良好な状態を維持しているものの、高い給水原価が課題である</t>
    </r>
    <r>
      <rPr>
        <sz val="11"/>
        <rFont val="ＭＳ ゴシック"/>
        <family val="3"/>
        <charset val="128"/>
      </rPr>
      <t>中で、有収率の低下が示すように管路の老朽化が進行している。また、今後の管路や施設の一斉更新の到来による資本費の増加など更なる給水原価上昇が懸念される。
　一方で人口減少に伴う給水量や給水収益の減少も見込まれており、今後の経営における懸念材料は多い。
　老朽化への対応としては、本年度策定した「旭市水道事業ビジョン」、「旭市水道耐震化計</t>
    </r>
    <r>
      <rPr>
        <sz val="11"/>
        <color theme="1"/>
        <rFont val="ＭＳ ゴシック"/>
        <family val="3"/>
        <charset val="128"/>
      </rPr>
      <t>画」から成る旭市水道事業長期計画（計画期間：令和2～11年度）を策定</t>
    </r>
    <r>
      <rPr>
        <sz val="11"/>
        <rFont val="ＭＳ ゴシック"/>
        <family val="3"/>
        <charset val="128"/>
      </rPr>
      <t>したところで、配水場施設や基幹・重要給水施設管路の耐震化を進めるとともに、動力費の抑制や施設の効率性を高めるため、自然流下方式による配水区域の拡大など配水区域の適正化を行っていく。</t>
    </r>
    <rPh sb="1" eb="3">
      <t>ケイエイ</t>
    </rPh>
    <rPh sb="3" eb="5">
      <t>ジョウタイ</t>
    </rPh>
    <rPh sb="11" eb="13">
      <t>リョウコウ</t>
    </rPh>
    <rPh sb="14" eb="16">
      <t>ジョウタイ</t>
    </rPh>
    <rPh sb="17" eb="19">
      <t>イジ</t>
    </rPh>
    <rPh sb="27" eb="28">
      <t>タカ</t>
    </rPh>
    <rPh sb="29" eb="31">
      <t>キュウスイ</t>
    </rPh>
    <rPh sb="31" eb="33">
      <t>ゲンカ</t>
    </rPh>
    <rPh sb="34" eb="36">
      <t>カダイ</t>
    </rPh>
    <rPh sb="39" eb="40">
      <t>ナカ</t>
    </rPh>
    <rPh sb="42" eb="45">
      <t>ユウシュウリツ</t>
    </rPh>
    <rPh sb="46" eb="48">
      <t>テイカ</t>
    </rPh>
    <rPh sb="49" eb="50">
      <t>シメ</t>
    </rPh>
    <rPh sb="61" eb="63">
      <t>シンコウ</t>
    </rPh>
    <rPh sb="71" eb="73">
      <t>コンゴ</t>
    </rPh>
    <rPh sb="74" eb="76">
      <t>カンロ</t>
    </rPh>
    <rPh sb="77" eb="79">
      <t>シセツ</t>
    </rPh>
    <rPh sb="80" eb="82">
      <t>イッセイ</t>
    </rPh>
    <rPh sb="82" eb="84">
      <t>コウシン</t>
    </rPh>
    <rPh sb="85" eb="87">
      <t>トウライ</t>
    </rPh>
    <rPh sb="90" eb="92">
      <t>シホン</t>
    </rPh>
    <rPh sb="92" eb="93">
      <t>ヒ</t>
    </rPh>
    <rPh sb="94" eb="96">
      <t>ゾウカ</t>
    </rPh>
    <rPh sb="98" eb="99">
      <t>サラ</t>
    </rPh>
    <rPh sb="101" eb="103">
      <t>キュウスイ</t>
    </rPh>
    <rPh sb="103" eb="105">
      <t>ゲンカ</t>
    </rPh>
    <rPh sb="105" eb="107">
      <t>ジョウショウ</t>
    </rPh>
    <rPh sb="108" eb="110">
      <t>ケネン</t>
    </rPh>
    <rPh sb="116" eb="118">
      <t>イッポウ</t>
    </rPh>
    <rPh sb="126" eb="128">
      <t>キュウスイ</t>
    </rPh>
    <rPh sb="128" eb="129">
      <t>リョウ</t>
    </rPh>
    <rPh sb="146" eb="148">
      <t>コンゴ</t>
    </rPh>
    <rPh sb="149" eb="151">
      <t>ケイエイ</t>
    </rPh>
    <rPh sb="155" eb="157">
      <t>ケネン</t>
    </rPh>
    <rPh sb="157" eb="159">
      <t>ザイリョウ</t>
    </rPh>
    <rPh sb="160" eb="161">
      <t>オオ</t>
    </rPh>
    <rPh sb="165" eb="168">
      <t>ロウキュウカ</t>
    </rPh>
    <rPh sb="170" eb="172">
      <t>タイオウ</t>
    </rPh>
    <rPh sb="179" eb="180">
      <t>ド</t>
    </rPh>
    <rPh sb="180" eb="182">
      <t>サクテイ</t>
    </rPh>
    <rPh sb="185" eb="187">
      <t>アサヒシ</t>
    </rPh>
    <rPh sb="187" eb="189">
      <t>スイドウ</t>
    </rPh>
    <rPh sb="189" eb="191">
      <t>ジギョウ</t>
    </rPh>
    <rPh sb="198" eb="200">
      <t>アサヒシ</t>
    </rPh>
    <rPh sb="200" eb="202">
      <t>スイドウ</t>
    </rPh>
    <rPh sb="202" eb="205">
      <t>タイシンカ</t>
    </rPh>
    <rPh sb="205" eb="207">
      <t>ケイカク</t>
    </rPh>
    <rPh sb="210" eb="211">
      <t>ナ</t>
    </rPh>
    <rPh sb="212" eb="214">
      <t>アサヒシ</t>
    </rPh>
    <rPh sb="214" eb="216">
      <t>スイドウ</t>
    </rPh>
    <rPh sb="216" eb="218">
      <t>ジギョウ</t>
    </rPh>
    <rPh sb="218" eb="220">
      <t>チョウキ</t>
    </rPh>
    <rPh sb="220" eb="222">
      <t>ケイカク</t>
    </rPh>
    <rPh sb="223" eb="225">
      <t>ケイカク</t>
    </rPh>
    <rPh sb="225" eb="227">
      <t>キカン</t>
    </rPh>
    <rPh sb="228" eb="230">
      <t>レイワ</t>
    </rPh>
    <rPh sb="234" eb="236">
      <t>ネンド</t>
    </rPh>
    <rPh sb="238" eb="240">
      <t>サクテイ</t>
    </rPh>
    <rPh sb="247" eb="249">
      <t>ハイスイ</t>
    </rPh>
    <rPh sb="249" eb="250">
      <t>ジョウ</t>
    </rPh>
    <rPh sb="250" eb="252">
      <t>シセツ</t>
    </rPh>
    <rPh sb="253" eb="255">
      <t>キカン</t>
    </rPh>
    <rPh sb="256" eb="258">
      <t>ジュウヨウ</t>
    </rPh>
    <rPh sb="258" eb="260">
      <t>キュウスイ</t>
    </rPh>
    <rPh sb="260" eb="262">
      <t>シセツ</t>
    </rPh>
    <rPh sb="262" eb="264">
      <t>カンロ</t>
    </rPh>
    <rPh sb="265" eb="268">
      <t>タイシンカ</t>
    </rPh>
    <rPh sb="269" eb="270">
      <t>スス</t>
    </rPh>
    <rPh sb="277" eb="279">
      <t>ドウリョク</t>
    </rPh>
    <rPh sb="279" eb="280">
      <t>ヒ</t>
    </rPh>
    <rPh sb="281" eb="283">
      <t>ヨクセイ</t>
    </rPh>
    <rPh sb="284" eb="286">
      <t>シセツ</t>
    </rPh>
    <rPh sb="287" eb="290">
      <t>コウリツセイ</t>
    </rPh>
    <rPh sb="291" eb="292">
      <t>タカ</t>
    </rPh>
    <rPh sb="297" eb="299">
      <t>シゼン</t>
    </rPh>
    <rPh sb="299" eb="301">
      <t>リュウカ</t>
    </rPh>
    <rPh sb="301" eb="303">
      <t>ホウシキ</t>
    </rPh>
    <rPh sb="306" eb="308">
      <t>ハイスイ</t>
    </rPh>
    <rPh sb="308" eb="310">
      <t>クイキ</t>
    </rPh>
    <rPh sb="311" eb="313">
      <t>カクダイ</t>
    </rPh>
    <rPh sb="315" eb="317">
      <t>ハイスイ</t>
    </rPh>
    <rPh sb="317" eb="319">
      <t>クイキ</t>
    </rPh>
    <rPh sb="320" eb="323">
      <t>テキセイカ</t>
    </rPh>
    <rPh sb="324" eb="325">
      <t>オコナ</t>
    </rPh>
    <phoneticPr fontId="4"/>
  </si>
  <si>
    <t>　旭市の水道事業は、合併前の旧1市3町全てで昭和56年から給水を開始した後発の事業であり、現時点で配水管の耐用年数を経過している管はなく（2-②管路経年化率）、2-③の管路更新率も類似団体や全国平均よりも低くなっている。
　しかしながら、2-①有形固定資産減価償却率は、類似団体や全国平均よりも高く、施設全体として更新時期を迎える資産が多くなり、来年度から耐用年数を迎える管が現れ始める。また、電気設備では耐用年数を経過しているものも多く、耐震性に課題のある土木施設を含め計画的な更新が必要となっている。
　</t>
    <rPh sb="1" eb="3">
      <t>アサヒシ</t>
    </rPh>
    <rPh sb="4" eb="6">
      <t>スイドウ</t>
    </rPh>
    <rPh sb="6" eb="8">
      <t>ジギョウ</t>
    </rPh>
    <rPh sb="10" eb="12">
      <t>ガッペイ</t>
    </rPh>
    <rPh sb="12" eb="13">
      <t>マエ</t>
    </rPh>
    <rPh sb="14" eb="15">
      <t>キュウ</t>
    </rPh>
    <rPh sb="16" eb="17">
      <t>シ</t>
    </rPh>
    <rPh sb="18" eb="19">
      <t>チョウ</t>
    </rPh>
    <rPh sb="19" eb="20">
      <t>スベ</t>
    </rPh>
    <rPh sb="22" eb="24">
      <t>ショウワ</t>
    </rPh>
    <rPh sb="26" eb="27">
      <t>ネン</t>
    </rPh>
    <rPh sb="29" eb="31">
      <t>キュウスイ</t>
    </rPh>
    <rPh sb="32" eb="34">
      <t>カイシ</t>
    </rPh>
    <rPh sb="36" eb="38">
      <t>コウハツ</t>
    </rPh>
    <rPh sb="39" eb="41">
      <t>ジギョウ</t>
    </rPh>
    <rPh sb="45" eb="48">
      <t>ゲンジテン</t>
    </rPh>
    <rPh sb="49" eb="52">
      <t>ハイスイカン</t>
    </rPh>
    <rPh sb="53" eb="55">
      <t>タイヨウ</t>
    </rPh>
    <rPh sb="55" eb="57">
      <t>ネンスウ</t>
    </rPh>
    <rPh sb="58" eb="60">
      <t>ケイカ</t>
    </rPh>
    <rPh sb="64" eb="65">
      <t>カン</t>
    </rPh>
    <rPh sb="72" eb="74">
      <t>カンロ</t>
    </rPh>
    <rPh sb="74" eb="77">
      <t>ケイネンカ</t>
    </rPh>
    <rPh sb="77" eb="78">
      <t>リツ</t>
    </rPh>
    <rPh sb="173" eb="176">
      <t>ライネンド</t>
    </rPh>
    <rPh sb="190" eb="191">
      <t>ハジ</t>
    </rPh>
    <rPh sb="197" eb="199">
      <t>デンキ</t>
    </rPh>
    <rPh sb="199" eb="201">
      <t>セツビ</t>
    </rPh>
    <rPh sb="203" eb="205">
      <t>タイヨウ</t>
    </rPh>
    <rPh sb="205" eb="207">
      <t>ネンスウ</t>
    </rPh>
    <rPh sb="208" eb="210">
      <t>ケイカ</t>
    </rPh>
    <rPh sb="217" eb="218">
      <t>オオ</t>
    </rPh>
    <rPh sb="220" eb="223">
      <t>タイシンセイ</t>
    </rPh>
    <rPh sb="224" eb="226">
      <t>カダイ</t>
    </rPh>
    <rPh sb="229" eb="231">
      <t>ドボク</t>
    </rPh>
    <rPh sb="231" eb="233">
      <t>シセツ</t>
    </rPh>
    <rPh sb="234" eb="235">
      <t>フク</t>
    </rPh>
    <rPh sb="236" eb="239">
      <t>ケイカクテキ</t>
    </rPh>
    <rPh sb="240" eb="242">
      <t>コウシン</t>
    </rPh>
    <rPh sb="243" eb="2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</si>
</sst>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7.0000000000000007E-2</c:v>
                </c:pt>
                <c:pt idx="1">
                  <c:v>0.02</c:v>
                </c:pt>
                <c:pt idx="2">
                  <c:v>0.06</c:v>
                </c:pt>
                <c:pt idx="3">
                  <c:v>0.06</c:v>
                </c:pt>
                <c:pt idx="4">
                  <c:v>0.01</c:v>
                </c:pt>
              </c:numCache>
            </c:numRef>
          </c:val>
          <c:extLst>
            <c:ext xmlns:c16="http://schemas.microsoft.com/office/drawing/2014/chart" uri="{C3380CC4-5D6E-409C-BE32-E72D297353CC}">
              <c16:uniqueId val="{00000000-8444-40FD-B9F8-DBA4853851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8444-40FD-B9F8-DBA4853851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58.29</c:v>
                </c:pt>
                <c:pt idx="1">
                  <c:v>58.99</c:v>
                </c:pt>
                <c:pt idx="2">
                  <c:v>60.51</c:v>
                </c:pt>
                <c:pt idx="3">
                  <c:v>61.41</c:v>
                </c:pt>
                <c:pt idx="4">
                  <c:v>61.53</c:v>
                </c:pt>
              </c:numCache>
            </c:numRef>
          </c:val>
          <c:extLst>
            <c:ext xmlns:c16="http://schemas.microsoft.com/office/drawing/2014/chart" uri="{C3380CC4-5D6E-409C-BE32-E72D297353CC}">
              <c16:uniqueId val="{00000000-6B1F-4B37-A950-D892A3E8CB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6B1F-4B37-A950-D892A3E8CB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96.65</c:v>
                </c:pt>
                <c:pt idx="1">
                  <c:v>96.51</c:v>
                </c:pt>
                <c:pt idx="2">
                  <c:v>95.08</c:v>
                </c:pt>
                <c:pt idx="3">
                  <c:v>93.89</c:v>
                </c:pt>
                <c:pt idx="4">
                  <c:v>93.08</c:v>
                </c:pt>
              </c:numCache>
            </c:numRef>
          </c:val>
          <c:extLst>
            <c:ext xmlns:c16="http://schemas.microsoft.com/office/drawing/2014/chart" uri="{C3380CC4-5D6E-409C-BE32-E72D297353CC}">
              <c16:uniqueId val="{00000000-A31D-4209-A73F-AA8DD145BA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A31D-4209-A73F-AA8DD145BA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115.06</c:v>
                </c:pt>
                <c:pt idx="1">
                  <c:v>114.96</c:v>
                </c:pt>
                <c:pt idx="2">
                  <c:v>118.44</c:v>
                </c:pt>
                <c:pt idx="3">
                  <c:v>114.93</c:v>
                </c:pt>
                <c:pt idx="4">
                  <c:v>116.46</c:v>
                </c:pt>
              </c:numCache>
            </c:numRef>
          </c:val>
          <c:extLst>
            <c:ext xmlns:c16="http://schemas.microsoft.com/office/drawing/2014/chart" uri="{C3380CC4-5D6E-409C-BE32-E72D297353CC}">
              <c16:uniqueId val="{00000000-D908-45E7-9D95-EE865416E9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D908-45E7-9D95-EE865416E9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62.25</c:v>
                </c:pt>
                <c:pt idx="1">
                  <c:v>62.02</c:v>
                </c:pt>
                <c:pt idx="2">
                  <c:v>63.35</c:v>
                </c:pt>
                <c:pt idx="3">
                  <c:v>64.22</c:v>
                </c:pt>
                <c:pt idx="4">
                  <c:v>65.7</c:v>
                </c:pt>
              </c:numCache>
            </c:numRef>
          </c:val>
          <c:extLst>
            <c:ext xmlns:c16="http://schemas.microsoft.com/office/drawing/2014/chart" uri="{C3380CC4-5D6E-409C-BE32-E72D297353CC}">
              <c16:uniqueId val="{00000000-1518-4B48-9C25-15480C82AF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1518-4B48-9C25-15480C82AF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D4-4B20-ACA6-DEF1696F34E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42D4-4B20-ACA6-DEF1696F34E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1A-4824-BE06-727FE100D9C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121A-4824-BE06-727FE100D9C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1473.04</c:v>
                </c:pt>
                <c:pt idx="1">
                  <c:v>535.30999999999995</c:v>
                </c:pt>
                <c:pt idx="2">
                  <c:v>977.23</c:v>
                </c:pt>
                <c:pt idx="3">
                  <c:v>1533.7</c:v>
                </c:pt>
                <c:pt idx="4">
                  <c:v>1576.37</c:v>
                </c:pt>
              </c:numCache>
            </c:numRef>
          </c:val>
          <c:extLst>
            <c:ext xmlns:c16="http://schemas.microsoft.com/office/drawing/2014/chart" uri="{C3380CC4-5D6E-409C-BE32-E72D297353CC}">
              <c16:uniqueId val="{00000000-6491-4D03-A12E-430B0327E95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6491-4D03-A12E-430B0327E95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39.49</c:v>
                </c:pt>
                <c:pt idx="1">
                  <c:v>46.64</c:v>
                </c:pt>
                <c:pt idx="2">
                  <c:v>45.74</c:v>
                </c:pt>
                <c:pt idx="3">
                  <c:v>47.89</c:v>
                </c:pt>
                <c:pt idx="4">
                  <c:v>48.76</c:v>
                </c:pt>
              </c:numCache>
            </c:numRef>
          </c:val>
          <c:extLst>
            <c:ext xmlns:c16="http://schemas.microsoft.com/office/drawing/2014/chart" uri="{C3380CC4-5D6E-409C-BE32-E72D297353CC}">
              <c16:uniqueId val="{00000000-9BA4-46D7-99B2-102D674DAB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9BA4-46D7-99B2-102D674DAB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115.01</c:v>
                </c:pt>
                <c:pt idx="1">
                  <c:v>114.81</c:v>
                </c:pt>
                <c:pt idx="2">
                  <c:v>117.74</c:v>
                </c:pt>
                <c:pt idx="3">
                  <c:v>111.85</c:v>
                </c:pt>
                <c:pt idx="4">
                  <c:v>103.38</c:v>
                </c:pt>
              </c:numCache>
            </c:numRef>
          </c:val>
          <c:extLst>
            <c:ext xmlns:c16="http://schemas.microsoft.com/office/drawing/2014/chart" uri="{C3380CC4-5D6E-409C-BE32-E72D297353CC}">
              <c16:uniqueId val="{00000000-49E2-477F-80B6-39BC96FE59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49E2-477F-80B6-39BC96FE59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222.88</c:v>
                </c:pt>
                <c:pt idx="1">
                  <c:v>223.49</c:v>
                </c:pt>
                <c:pt idx="2">
                  <c:v>218.11</c:v>
                </c:pt>
                <c:pt idx="3">
                  <c:v>217.67</c:v>
                </c:pt>
                <c:pt idx="4">
                  <c:v>218.31</c:v>
                </c:pt>
              </c:numCache>
            </c:numRef>
          </c:val>
          <c:extLst>
            <c:ext xmlns:c16="http://schemas.microsoft.com/office/drawing/2014/chart" uri="{C3380CC4-5D6E-409C-BE32-E72D297353CC}">
              <c16:uniqueId val="{00000000-F055-4E47-9B27-1945B0514E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F055-4E47-9B27-1945B0514E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千葉県　旭市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6" t="str">
        <f>データ!$M$6</f>
        <v>非設置</v>
      </c>
      <c r="AE8" s="86"/>
      <c r="AF8" s="86"/>
      <c r="AG8" s="86"/>
      <c r="AH8" s="86"/>
      <c r="AI8" s="86"/>
      <c r="AJ8" s="86"/>
      <c r="AK8" s="4"/>
      <c r="AL8" s="74">
        <f>データ!$R$6</f>
        <v>65305</v>
      </c>
      <c r="AM8" s="74"/>
      <c r="AN8" s="74"/>
      <c r="AO8" s="74"/>
      <c r="AP8" s="74"/>
      <c r="AQ8" s="74"/>
      <c r="AR8" s="74"/>
      <c r="AS8" s="74"/>
      <c r="AT8" s="70">
        <f>データ!$S$6</f>
        <v>130.44999999999999</v>
      </c>
      <c r="AU8" s="71"/>
      <c r="AV8" s="71"/>
      <c r="AW8" s="71"/>
      <c r="AX8" s="71"/>
      <c r="AY8" s="71"/>
      <c r="AZ8" s="71"/>
      <c r="BA8" s="71"/>
      <c r="BB8" s="73">
        <f>データ!$T$6</f>
        <v>500.61</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89.34</v>
      </c>
      <c r="J10" s="71"/>
      <c r="K10" s="71"/>
      <c r="L10" s="71"/>
      <c r="M10" s="71"/>
      <c r="N10" s="71"/>
      <c r="O10" s="72"/>
      <c r="P10" s="73">
        <f>データ!$P$6</f>
        <v>88.34</v>
      </c>
      <c r="Q10" s="73"/>
      <c r="R10" s="73"/>
      <c r="S10" s="73"/>
      <c r="T10" s="73"/>
      <c r="U10" s="73"/>
      <c r="V10" s="73"/>
      <c r="W10" s="74">
        <f>データ!$Q$6</f>
        <v>4620</v>
      </c>
      <c r="X10" s="74"/>
      <c r="Y10" s="74"/>
      <c r="Z10" s="74"/>
      <c r="AA10" s="74"/>
      <c r="AB10" s="74"/>
      <c r="AC10" s="74"/>
      <c r="AD10" s="2"/>
      <c r="AE10" s="2"/>
      <c r="AF10" s="2"/>
      <c r="AG10" s="2"/>
      <c r="AH10" s="4"/>
      <c r="AI10" s="4"/>
      <c r="AJ10" s="4"/>
      <c r="AK10" s="4"/>
      <c r="AL10" s="74">
        <f>データ!$U$6</f>
        <v>57412</v>
      </c>
      <c r="AM10" s="74"/>
      <c r="AN10" s="74"/>
      <c r="AO10" s="74"/>
      <c r="AP10" s="74"/>
      <c r="AQ10" s="74"/>
      <c r="AR10" s="74"/>
      <c r="AS10" s="74"/>
      <c r="AT10" s="70">
        <f>データ!$V$6</f>
        <v>114.25</v>
      </c>
      <c r="AU10" s="71"/>
      <c r="AV10" s="71"/>
      <c r="AW10" s="71"/>
      <c r="AX10" s="71"/>
      <c r="AY10" s="71"/>
      <c r="AZ10" s="71"/>
      <c r="BA10" s="71"/>
      <c r="BB10" s="73">
        <f>データ!$W$6</f>
        <v>502.51</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iMC3AIo3ppSp6VCxs7JWIz1+uL+800dzCCMYIWwz/iCPhT/YKOp6pMRh8UNWQg4SzyMayDAryR0p/L4R/ddEmA==" saltValue="p48AWjR0CnCvf9WaKMBSC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122157</v>
      </c>
      <c r="D6" s="34">
        <f t="shared" si="3"/>
        <v>46</v>
      </c>
      <c r="E6" s="34">
        <f t="shared" si="3"/>
        <v>1</v>
      </c>
      <c r="F6" s="34">
        <f t="shared" si="3"/>
        <v>0</v>
      </c>
      <c r="G6" s="34">
        <f t="shared" si="3"/>
        <v>1</v>
      </c>
      <c r="H6" s="34" t="str">
        <f t="shared" si="3"/>
        <v>千葉県　旭市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89.34</v>
      </c>
      <c r="P6" s="35">
        <f t="shared" si="3"/>
        <v>88.34</v>
      </c>
      <c r="Q6" s="35">
        <f t="shared" si="3"/>
        <v>4620</v>
      </c>
      <c r="R6" s="35">
        <f t="shared" si="3"/>
        <v>65305</v>
      </c>
      <c r="S6" s="35">
        <f t="shared" si="3"/>
        <v>130.44999999999999</v>
      </c>
      <c r="T6" s="35">
        <f t="shared" si="3"/>
        <v>500.61</v>
      </c>
      <c r="U6" s="35">
        <f t="shared" si="3"/>
        <v>57412</v>
      </c>
      <c r="V6" s="35">
        <f t="shared" si="3"/>
        <v>114.25</v>
      </c>
      <c r="W6" s="35">
        <f t="shared" si="3"/>
        <v>502.51</v>
      </c>
      <c r="X6" s="36">
        <f>IF(X7="",NA(),X7)</f>
        <v>115.06</v>
      </c>
      <c r="Y6" s="36">
        <f t="shared" ref="Y6:AG6" si="4">IF(Y7="",NA(),Y7)</f>
        <v>114.96</v>
      </c>
      <c r="Z6" s="36">
        <f t="shared" si="4"/>
        <v>118.44</v>
      </c>
      <c r="AA6" s="36">
        <f t="shared" si="4"/>
        <v>114.93</v>
      </c>
      <c r="AB6" s="36">
        <f t="shared" si="4"/>
        <v>116.46</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1473.04</v>
      </c>
      <c r="AU6" s="36">
        <f t="shared" ref="AU6:BC6" si="6">IF(AU7="",NA(),AU7)</f>
        <v>535.30999999999995</v>
      </c>
      <c r="AV6" s="36">
        <f t="shared" si="6"/>
        <v>977.23</v>
      </c>
      <c r="AW6" s="36">
        <f t="shared" si="6"/>
        <v>1533.7</v>
      </c>
      <c r="AX6" s="36">
        <f t="shared" si="6"/>
        <v>1576.37</v>
      </c>
      <c r="AY6" s="36">
        <f t="shared" si="6"/>
        <v>346.59</v>
      </c>
      <c r="AZ6" s="36">
        <f t="shared" si="6"/>
        <v>357.82</v>
      </c>
      <c r="BA6" s="36">
        <f t="shared" si="6"/>
        <v>355.5</v>
      </c>
      <c r="BB6" s="36">
        <f t="shared" si="6"/>
        <v>349.83</v>
      </c>
      <c r="BC6" s="36">
        <f t="shared" si="6"/>
        <v>360.86</v>
      </c>
      <c r="BD6" s="35" t="str">
        <f>IF(BD7="","",IF(BD7="-","【-】","【"&amp;SUBSTITUTE(TEXT(BD7,"#,##0.00"),"-","△")&amp;"】"))</f>
        <v>【264.97】</v>
      </c>
      <c r="BE6" s="36">
        <f>IF(BE7="",NA(),BE7)</f>
        <v>39.49</v>
      </c>
      <c r="BF6" s="36">
        <f t="shared" ref="BF6:BN6" si="7">IF(BF7="",NA(),BF7)</f>
        <v>46.64</v>
      </c>
      <c r="BG6" s="36">
        <f t="shared" si="7"/>
        <v>45.74</v>
      </c>
      <c r="BH6" s="36">
        <f t="shared" si="7"/>
        <v>47.89</v>
      </c>
      <c r="BI6" s="36">
        <f t="shared" si="7"/>
        <v>48.76</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115.01</v>
      </c>
      <c r="BQ6" s="36">
        <f t="shared" ref="BQ6:BY6" si="8">IF(BQ7="",NA(),BQ7)</f>
        <v>114.81</v>
      </c>
      <c r="BR6" s="36">
        <f t="shared" si="8"/>
        <v>117.74</v>
      </c>
      <c r="BS6" s="36">
        <f t="shared" si="8"/>
        <v>111.85</v>
      </c>
      <c r="BT6" s="36">
        <f t="shared" si="8"/>
        <v>103.38</v>
      </c>
      <c r="BU6" s="36">
        <f t="shared" si="8"/>
        <v>105.71</v>
      </c>
      <c r="BV6" s="36">
        <f t="shared" si="8"/>
        <v>106.01</v>
      </c>
      <c r="BW6" s="36">
        <f t="shared" si="8"/>
        <v>104.57</v>
      </c>
      <c r="BX6" s="36">
        <f t="shared" si="8"/>
        <v>103.54</v>
      </c>
      <c r="BY6" s="36">
        <f t="shared" si="8"/>
        <v>103.32</v>
      </c>
      <c r="BZ6" s="35" t="str">
        <f>IF(BZ7="","",IF(BZ7="-","【-】","【"&amp;SUBSTITUTE(TEXT(BZ7,"#,##0.00"),"-","△")&amp;"】"))</f>
        <v>【103.24】</v>
      </c>
      <c r="CA6" s="36">
        <f>IF(CA7="",NA(),CA7)</f>
        <v>222.88</v>
      </c>
      <c r="CB6" s="36">
        <f t="shared" ref="CB6:CJ6" si="9">IF(CB7="",NA(),CB7)</f>
        <v>223.49</v>
      </c>
      <c r="CC6" s="36">
        <f t="shared" si="9"/>
        <v>218.11</v>
      </c>
      <c r="CD6" s="36">
        <f t="shared" si="9"/>
        <v>217.67</v>
      </c>
      <c r="CE6" s="36">
        <f t="shared" si="9"/>
        <v>218.31</v>
      </c>
      <c r="CF6" s="36">
        <f t="shared" si="9"/>
        <v>162.15</v>
      </c>
      <c r="CG6" s="36">
        <f t="shared" si="9"/>
        <v>162.24</v>
      </c>
      <c r="CH6" s="36">
        <f t="shared" si="9"/>
        <v>165.47</v>
      </c>
      <c r="CI6" s="36">
        <f t="shared" si="9"/>
        <v>167.46</v>
      </c>
      <c r="CJ6" s="36">
        <f t="shared" si="9"/>
        <v>168.56</v>
      </c>
      <c r="CK6" s="35" t="str">
        <f>IF(CK7="","",IF(CK7="-","【-】","【"&amp;SUBSTITUTE(TEXT(CK7,"#,##0.00"),"-","△")&amp;"】"))</f>
        <v>【168.38】</v>
      </c>
      <c r="CL6" s="36">
        <f>IF(CL7="",NA(),CL7)</f>
        <v>58.29</v>
      </c>
      <c r="CM6" s="36">
        <f t="shared" ref="CM6:CU6" si="10">IF(CM7="",NA(),CM7)</f>
        <v>58.99</v>
      </c>
      <c r="CN6" s="36">
        <f t="shared" si="10"/>
        <v>60.51</v>
      </c>
      <c r="CO6" s="36">
        <f t="shared" si="10"/>
        <v>61.41</v>
      </c>
      <c r="CP6" s="36">
        <f t="shared" si="10"/>
        <v>61.53</v>
      </c>
      <c r="CQ6" s="36">
        <f t="shared" si="10"/>
        <v>59.34</v>
      </c>
      <c r="CR6" s="36">
        <f t="shared" si="10"/>
        <v>59.11</v>
      </c>
      <c r="CS6" s="36">
        <f t="shared" si="10"/>
        <v>59.74</v>
      </c>
      <c r="CT6" s="36">
        <f t="shared" si="10"/>
        <v>59.46</v>
      </c>
      <c r="CU6" s="36">
        <f t="shared" si="10"/>
        <v>59.51</v>
      </c>
      <c r="CV6" s="35" t="str">
        <f>IF(CV7="","",IF(CV7="-","【-】","【"&amp;SUBSTITUTE(TEXT(CV7,"#,##0.00"),"-","△")&amp;"】"))</f>
        <v>【60.00】</v>
      </c>
      <c r="CW6" s="36">
        <f>IF(CW7="",NA(),CW7)</f>
        <v>96.65</v>
      </c>
      <c r="CX6" s="36">
        <f t="shared" ref="CX6:DF6" si="11">IF(CX7="",NA(),CX7)</f>
        <v>96.51</v>
      </c>
      <c r="CY6" s="36">
        <f t="shared" si="11"/>
        <v>95.08</v>
      </c>
      <c r="CZ6" s="36">
        <f t="shared" si="11"/>
        <v>93.89</v>
      </c>
      <c r="DA6" s="36">
        <f t="shared" si="11"/>
        <v>93.08</v>
      </c>
      <c r="DB6" s="36">
        <f t="shared" si="11"/>
        <v>87.74</v>
      </c>
      <c r="DC6" s="36">
        <f t="shared" si="11"/>
        <v>87.91</v>
      </c>
      <c r="DD6" s="36">
        <f t="shared" si="11"/>
        <v>87.28</v>
      </c>
      <c r="DE6" s="36">
        <f t="shared" si="11"/>
        <v>87.41</v>
      </c>
      <c r="DF6" s="36">
        <f t="shared" si="11"/>
        <v>87.08</v>
      </c>
      <c r="DG6" s="35" t="str">
        <f>IF(DG7="","",IF(DG7="-","【-】","【"&amp;SUBSTITUTE(TEXT(DG7,"#,##0.00"),"-","△")&amp;"】"))</f>
        <v>【89.80】</v>
      </c>
      <c r="DH6" s="36">
        <f>IF(DH7="",NA(),DH7)</f>
        <v>62.25</v>
      </c>
      <c r="DI6" s="36">
        <f t="shared" ref="DI6:DQ6" si="12">IF(DI7="",NA(),DI7)</f>
        <v>62.02</v>
      </c>
      <c r="DJ6" s="36">
        <f t="shared" si="12"/>
        <v>63.35</v>
      </c>
      <c r="DK6" s="36">
        <f t="shared" si="12"/>
        <v>64.22</v>
      </c>
      <c r="DL6" s="36">
        <f t="shared" si="12"/>
        <v>65.7</v>
      </c>
      <c r="DM6" s="36">
        <f t="shared" si="12"/>
        <v>46.27</v>
      </c>
      <c r="DN6" s="36">
        <f t="shared" si="12"/>
        <v>46.88</v>
      </c>
      <c r="DO6" s="36">
        <f t="shared" si="12"/>
        <v>46.94</v>
      </c>
      <c r="DP6" s="36">
        <f t="shared" si="12"/>
        <v>47.62</v>
      </c>
      <c r="DQ6" s="36">
        <f t="shared" si="12"/>
        <v>48.55</v>
      </c>
      <c r="DR6" s="35" t="str">
        <f>IF(DR7="","",IF(DR7="-","【-】","【"&amp;SUBSTITUTE(TEXT(DR7,"#,##0.00"),"-","△")&amp;"】"))</f>
        <v>【49.59】</v>
      </c>
      <c r="DS6" s="35">
        <f>IF(DS7="",NA(),DS7)</f>
        <v>0</v>
      </c>
      <c r="DT6" s="35">
        <f t="shared" ref="DT6:EB6" si="13">IF(DT7="",NA(),DT7)</f>
        <v>0</v>
      </c>
      <c r="DU6" s="35">
        <f t="shared" si="13"/>
        <v>0</v>
      </c>
      <c r="DV6" s="35">
        <f t="shared" si="13"/>
        <v>0</v>
      </c>
      <c r="DW6" s="35">
        <f t="shared" si="13"/>
        <v>0</v>
      </c>
      <c r="DX6" s="36">
        <f t="shared" si="13"/>
        <v>10.93</v>
      </c>
      <c r="DY6" s="36">
        <f t="shared" si="13"/>
        <v>13.39</v>
      </c>
      <c r="DZ6" s="36">
        <f t="shared" si="13"/>
        <v>14.48</v>
      </c>
      <c r="EA6" s="36">
        <f t="shared" si="13"/>
        <v>16.27</v>
      </c>
      <c r="EB6" s="36">
        <f t="shared" si="13"/>
        <v>17.11</v>
      </c>
      <c r="EC6" s="35" t="str">
        <f>IF(EC7="","",IF(EC7="-","【-】","【"&amp;SUBSTITUTE(TEXT(EC7,"#,##0.00"),"-","△")&amp;"】"))</f>
        <v>【19.44】</v>
      </c>
      <c r="ED6" s="36">
        <f>IF(ED7="",NA(),ED7)</f>
        <v>7.0000000000000007E-2</v>
      </c>
      <c r="EE6" s="36">
        <f t="shared" ref="EE6:EM6" si="14">IF(EE7="",NA(),EE7)</f>
        <v>0.02</v>
      </c>
      <c r="EF6" s="36">
        <f t="shared" si="14"/>
        <v>0.06</v>
      </c>
      <c r="EG6" s="36">
        <f t="shared" si="14"/>
        <v>0.06</v>
      </c>
      <c r="EH6" s="36">
        <f t="shared" si="14"/>
        <v>0.01</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122157</v>
      </c>
      <c r="D7" s="38">
        <v>46</v>
      </c>
      <c r="E7" s="38">
        <v>1</v>
      </c>
      <c r="F7" s="38">
        <v>0</v>
      </c>
      <c r="G7" s="38">
        <v>1</v>
      </c>
      <c r="H7" s="38" t="s">
        <v>93</v>
      </c>
      <c r="I7" s="38" t="s">
        <v>94</v>
      </c>
      <c r="J7" s="38" t="s">
        <v>95</v>
      </c>
      <c r="K7" s="38" t="s">
        <v>96</v>
      </c>
      <c r="L7" s="38" t="s">
        <v>97</v>
      </c>
      <c r="M7" s="38" t="s">
        <v>98</v>
      </c>
      <c r="N7" s="39" t="s">
        <v>99</v>
      </c>
      <c r="O7" s="39">
        <v>89.34</v>
      </c>
      <c r="P7" s="39">
        <v>88.34</v>
      </c>
      <c r="Q7" s="39">
        <v>4620</v>
      </c>
      <c r="R7" s="39">
        <v>65305</v>
      </c>
      <c r="S7" s="39">
        <v>130.44999999999999</v>
      </c>
      <c r="T7" s="39">
        <v>500.61</v>
      </c>
      <c r="U7" s="39">
        <v>57412</v>
      </c>
      <c r="V7" s="39">
        <v>114.25</v>
      </c>
      <c r="W7" s="39">
        <v>502.51</v>
      </c>
      <c r="X7" s="39">
        <v>115.06</v>
      </c>
      <c r="Y7" s="39">
        <v>114.96</v>
      </c>
      <c r="Z7" s="39">
        <v>118.44</v>
      </c>
      <c r="AA7" s="39">
        <v>114.93</v>
      </c>
      <c r="AB7" s="39">
        <v>116.46</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1473.04</v>
      </c>
      <c r="AU7" s="39">
        <v>535.30999999999995</v>
      </c>
      <c r="AV7" s="39">
        <v>977.23</v>
      </c>
      <c r="AW7" s="39">
        <v>1533.7</v>
      </c>
      <c r="AX7" s="39">
        <v>1576.37</v>
      </c>
      <c r="AY7" s="39">
        <v>346.59</v>
      </c>
      <c r="AZ7" s="39">
        <v>357.82</v>
      </c>
      <c r="BA7" s="39">
        <v>355.5</v>
      </c>
      <c r="BB7" s="39">
        <v>349.83</v>
      </c>
      <c r="BC7" s="39">
        <v>360.86</v>
      </c>
      <c r="BD7" s="39">
        <v>264.97000000000003</v>
      </c>
      <c r="BE7" s="39">
        <v>39.49</v>
      </c>
      <c r="BF7" s="39">
        <v>46.64</v>
      </c>
      <c r="BG7" s="39">
        <v>45.74</v>
      </c>
      <c r="BH7" s="39">
        <v>47.89</v>
      </c>
      <c r="BI7" s="39">
        <v>48.76</v>
      </c>
      <c r="BJ7" s="39">
        <v>312.02999999999997</v>
      </c>
      <c r="BK7" s="39">
        <v>307.45999999999998</v>
      </c>
      <c r="BL7" s="39">
        <v>312.58</v>
      </c>
      <c r="BM7" s="39">
        <v>314.87</v>
      </c>
      <c r="BN7" s="39">
        <v>309.27999999999997</v>
      </c>
      <c r="BO7" s="39">
        <v>266.61</v>
      </c>
      <c r="BP7" s="39">
        <v>115.01</v>
      </c>
      <c r="BQ7" s="39">
        <v>114.81</v>
      </c>
      <c r="BR7" s="39">
        <v>117.74</v>
      </c>
      <c r="BS7" s="39">
        <v>111.85</v>
      </c>
      <c r="BT7" s="39">
        <v>103.38</v>
      </c>
      <c r="BU7" s="39">
        <v>105.71</v>
      </c>
      <c r="BV7" s="39">
        <v>106.01</v>
      </c>
      <c r="BW7" s="39">
        <v>104.57</v>
      </c>
      <c r="BX7" s="39">
        <v>103.54</v>
      </c>
      <c r="BY7" s="39">
        <v>103.32</v>
      </c>
      <c r="BZ7" s="39">
        <v>103.24</v>
      </c>
      <c r="CA7" s="39">
        <v>222.88</v>
      </c>
      <c r="CB7" s="39">
        <v>223.49</v>
      </c>
      <c r="CC7" s="39">
        <v>218.11</v>
      </c>
      <c r="CD7" s="39">
        <v>217.67</v>
      </c>
      <c r="CE7" s="39">
        <v>218.31</v>
      </c>
      <c r="CF7" s="39">
        <v>162.15</v>
      </c>
      <c r="CG7" s="39">
        <v>162.24</v>
      </c>
      <c r="CH7" s="39">
        <v>165.47</v>
      </c>
      <c r="CI7" s="39">
        <v>167.46</v>
      </c>
      <c r="CJ7" s="39">
        <v>168.56</v>
      </c>
      <c r="CK7" s="39">
        <v>168.38</v>
      </c>
      <c r="CL7" s="39">
        <v>58.29</v>
      </c>
      <c r="CM7" s="39">
        <v>58.99</v>
      </c>
      <c r="CN7" s="39">
        <v>60.51</v>
      </c>
      <c r="CO7" s="39">
        <v>61.41</v>
      </c>
      <c r="CP7" s="39">
        <v>61.53</v>
      </c>
      <c r="CQ7" s="39">
        <v>59.34</v>
      </c>
      <c r="CR7" s="39">
        <v>59.11</v>
      </c>
      <c r="CS7" s="39">
        <v>59.74</v>
      </c>
      <c r="CT7" s="39">
        <v>59.46</v>
      </c>
      <c r="CU7" s="39">
        <v>59.51</v>
      </c>
      <c r="CV7" s="39">
        <v>60</v>
      </c>
      <c r="CW7" s="39">
        <v>96.65</v>
      </c>
      <c r="CX7" s="39">
        <v>96.51</v>
      </c>
      <c r="CY7" s="39">
        <v>95.08</v>
      </c>
      <c r="CZ7" s="39">
        <v>93.89</v>
      </c>
      <c r="DA7" s="39">
        <v>93.08</v>
      </c>
      <c r="DB7" s="39">
        <v>87.74</v>
      </c>
      <c r="DC7" s="39">
        <v>87.91</v>
      </c>
      <c r="DD7" s="39">
        <v>87.28</v>
      </c>
      <c r="DE7" s="39">
        <v>87.41</v>
      </c>
      <c r="DF7" s="39">
        <v>87.08</v>
      </c>
      <c r="DG7" s="39">
        <v>89.8</v>
      </c>
      <c r="DH7" s="39">
        <v>62.25</v>
      </c>
      <c r="DI7" s="39">
        <v>62.02</v>
      </c>
      <c r="DJ7" s="39">
        <v>63.35</v>
      </c>
      <c r="DK7" s="39">
        <v>64.22</v>
      </c>
      <c r="DL7" s="39">
        <v>65.7</v>
      </c>
      <c r="DM7" s="39">
        <v>46.27</v>
      </c>
      <c r="DN7" s="39">
        <v>46.88</v>
      </c>
      <c r="DO7" s="39">
        <v>46.94</v>
      </c>
      <c r="DP7" s="39">
        <v>47.62</v>
      </c>
      <c r="DQ7" s="39">
        <v>48.55</v>
      </c>
      <c r="DR7" s="39">
        <v>49.59</v>
      </c>
      <c r="DS7" s="39">
        <v>0</v>
      </c>
      <c r="DT7" s="39">
        <v>0</v>
      </c>
      <c r="DU7" s="39">
        <v>0</v>
      </c>
      <c r="DV7" s="39">
        <v>0</v>
      </c>
      <c r="DW7" s="39">
        <v>0</v>
      </c>
      <c r="DX7" s="39">
        <v>10.93</v>
      </c>
      <c r="DY7" s="39">
        <v>13.39</v>
      </c>
      <c r="DZ7" s="39">
        <v>14.48</v>
      </c>
      <c r="EA7" s="39">
        <v>16.27</v>
      </c>
      <c r="EB7" s="39">
        <v>17.11</v>
      </c>
      <c r="EC7" s="39">
        <v>19.440000000000001</v>
      </c>
      <c r="ED7" s="39">
        <v>7.0000000000000007E-2</v>
      </c>
      <c r="EE7" s="39">
        <v>0.02</v>
      </c>
      <c r="EF7" s="39">
        <v>0.06</v>
      </c>
      <c r="EG7" s="39">
        <v>0.06</v>
      </c>
      <c r="EH7" s="39">
        <v>0.01</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2021-02-24T02:04:52Z</cp:lastPrinted>
  <dcterms:created xsi:type="dcterms:W3CDTF">2020-12-04T02:06:21Z</dcterms:created>
  <dcterms:modified xsi:type="dcterms:W3CDTF">2021-02-24T02:04:55Z</dcterms:modified>
  <cp:category/>
</cp:coreProperties>
</file>