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sIEOjsvMf4QAAn9pZ8JeWDwrcAY8E6LAcxdyvq6G/cZ8KMnwrPQwSLCepIcTDoo+r3h7ih7z08Qkl0eVJZTZMw==" workbookSaltValue="1DZuAo4bkKcZEdCuHvPLYQ=="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AD10" i="4" s="1"/>
  <c r="Q6" i="5"/>
  <c r="W10" i="4" s="1"/>
  <c r="P6" i="5"/>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AL10" i="4"/>
  <c r="P10" i="4"/>
  <c r="I10" i="4"/>
  <c r="AT8" i="4"/>
  <c r="AL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<sst xmlns="http://schemas.openxmlformats.org/spreadsheetml/2006/main" count="236" uniqueCount="119">
  <si>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</si>
  <si>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</si>
  <si>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</si>
  <si>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</si>
  <si>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</si>
  <si>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</si>
  <si>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</si>
  <si>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</si>
  <si>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</si>
  <si>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</si>
  <si>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</si>
  <si>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</si>
  <si>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</si>
  <si>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</si>
  <si>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</si>
  <si>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</si>
  <si>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</si>
  <si>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</si>
  <si>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</si>
  <si>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</si>
  <si>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</si>
  <si>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</si>
  <si>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</si>
  <si>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</si>
  <si>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</si>
  <si>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</si>
  <si>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</si>
  <si>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</si>
  <si>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</si>
  <si>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</si>
  <si>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</si>
  <si>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</si>
  <si>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</si>
  <si>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</si>
  <si>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</si>
  <si>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</si>
  <si>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</si>
  <si>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</si>
  <si>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</si>
  <si>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</si>
  <si>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</si>
  <si>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</si>
  <si>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</si>
  <si>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</si>
  <si>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</si>
  <si>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</si>
  <si>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</si>
  <si>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</si>
  <si>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</si>
  <si>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</si>
  <si>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</si>
  <si>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</si>
  <si>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</si>
  <si>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</si>
  <si>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</si>
  <si>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</si>
  <si>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</si>
  <si>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</si>
  <si>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</si>
  <si>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</si>
  <si>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</si>
  <si>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</si>
  <si>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</si>
  <si>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</si>
  <si>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</si>
  <si>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</si>
  <si>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</si>
  <si>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</si>
  <si>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</si>
  <si>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</si>
  <si>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</si>
  <si>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</si>
  <si>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</si>
  <si>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</si>
  <si>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</si>
  <si>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</si>
  <si>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</si>
  <si>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</si>
  <si>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</si>
  <si>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</si>
  <si>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</si>
  <si>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</si>
  <si>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</si>
  <si>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</si>
  <si>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</si>
  <si>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</si>
  <si>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</si>
  <si>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</si>
  <si>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</si>
  <si>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</si>
  <si>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</si>
  <si>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</si>
  <si>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</si>
  <si>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</si>
  <si>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</si>
  <si>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</si>
  <si>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</si>
  <si>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旭市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</si>
  <si>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</si>
  <si>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</si>
  <si>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</si>
  <si>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</si>
  <si>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</si>
  <si>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</si>
  <si>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</si>
  <si>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</si>
  <si>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</si>
  <si>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</si>
  <si>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</si>
  <si>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</si>
  <si>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</si>
  <si>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</si>
  <si>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</si>
  <si>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</si>
  <si>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</si>
  <si>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</si>
  <si>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水洗化率については、普及促進活動により過去5年間では微増している傾向にあるものの、類似団体平均値及び全国平均値を大幅に下回っている。このため、使用料収入が少なく、一般会計からの繰入金に依存する比率が高い経営となっている。さらに、施設建設等の投資に係る起債償還も多いことから収益的収支比率及び経費回収率は100％を下回っている。
また、汚水処理原価は、類似団体平均値及び全国平均値より高額であり、施設利用率は類似団体平均値や全国平均値を下回っている。
　この状況を改善するため、更なる普及促進に努め水洗化率の向上を図り、使用料収入を確保するとともに、効率的な維持管理を行い、コスト削減に努めていく必要がある。
　企業債残高対事業規模比率については、類似団体平均値、全国平均値ともに下回っている。今後も企業債残高が減少する見込みであることから減少傾向になると思われる。</t>
    <rPh sb="20" eb="22">
      <t>カコ</t>
    </rPh>
    <rPh sb="23" eb="25">
      <t>ネンカン</t>
    </rPh>
    <rPh sb="27" eb="28">
      <t>ビ</t>
    </rPh>
    <rPh sb="33" eb="35">
      <t>ケイコウ</t>
    </rPh>
    <phoneticPr fontId="4"/>
  </si>
  <si>
    <t>　本市の下水道事業は、平成6年度から建設を開始し、平成11年度末に供用開始した比較的新しい事業であるため、老朽化対策は行っておらず、既存下水道施設の修繕等を実施しながら長寿命化を図ってきた。
　今後は、平成30年3月に策定した「旭市公共下水道ストックマネジメント計画」に基づき、中長期的な下水道施設の状況予測を図りながら、下水道施設の改築、更新等を進めていき、将来訪れる施設の老朽化に備えていく。</t>
    <phoneticPr fontId="4"/>
  </si>
  <si>
    <t xml:space="preserve">　収益的収支比率や経費回収率は100％を下回っており、また、類似団体等と比較して汚水処理原価は高く、施設利用率は低い状態で推移しており、水洗化率を見ても経営の健全性や効率性は低水準となっている。
　供用開始区域内の人口が減少するなど、経営環境が厳しさを増す中、安定した下水道事業が持続できるよう、ストックマネジメント計画に基づく計画的かつ効率的な施設管理、公営企業会計による経営の健全性や透明性の向上、経営戦略の見直しなどにより経営基盤強化に努めていく。
　本市では、令和２年４月に公営企業会計へ移行。
</t>
    <rPh sb="103" eb="105">
      <t>クイキ</t>
    </rPh>
    <rPh sb="105" eb="106">
      <t>ナイ</t>
    </rPh>
    <rPh sb="178" eb="180">
      <t>コウエイ</t>
    </rPh>
    <rPh sb="180" eb="182">
      <t>キギョウ</t>
    </rPh>
    <rPh sb="182" eb="184">
      <t>カイケイ</t>
    </rPh>
    <rPh sb="187" eb="189">
      <t>ケイエイ</t>
    </rPh>
    <rPh sb="190" eb="193">
      <t>ケンゼンセイ</t>
    </rPh>
    <rPh sb="194" eb="197">
      <t>トウメイセイ</t>
    </rPh>
    <rPh sb="198" eb="200">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</si>
</sst>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0B-4231-90E2-6B2930CA9BA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F90B-4231-90E2-6B2930CA9BA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28.29</c:v>
                </c:pt>
                <c:pt idx="1">
                  <c:v>29.4</c:v>
                </c:pt>
                <c:pt idx="2">
                  <c:v>30.13</c:v>
                </c:pt>
                <c:pt idx="3">
                  <c:v>29.1</c:v>
                </c:pt>
                <c:pt idx="4">
                  <c:v>30.18</c:v>
                </c:pt>
              </c:numCache>
            </c:numRef>
          </c:val>
          <c:extLst>
            <c:ext xmlns:c16="http://schemas.microsoft.com/office/drawing/2014/chart" uri="{C3380CC4-5D6E-409C-BE32-E72D297353CC}">
              <c16:uniqueId val="{00000000-CDCF-43F5-BCB1-E9DA3DC1115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CDCF-43F5-BCB1-E9DA3DC1115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62.42</c:v>
                </c:pt>
                <c:pt idx="1">
                  <c:v>65.55</c:v>
                </c:pt>
                <c:pt idx="2">
                  <c:v>67.28</c:v>
                </c:pt>
                <c:pt idx="3">
                  <c:v>66.59</c:v>
                </c:pt>
                <c:pt idx="4">
                  <c:v>67.930000000000007</c:v>
                </c:pt>
              </c:numCache>
            </c:numRef>
          </c:val>
          <c:extLst>
            <c:ext xmlns:c16="http://schemas.microsoft.com/office/drawing/2014/chart" uri="{C3380CC4-5D6E-409C-BE32-E72D297353CC}">
              <c16:uniqueId val="{00000000-998E-4603-ABB2-F4B35AC9E9D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998E-4603-ABB2-F4B35AC9E9D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85.6</c:v>
                </c:pt>
                <c:pt idx="1">
                  <c:v>88.98</c:v>
                </c:pt>
                <c:pt idx="2">
                  <c:v>89.51</c:v>
                </c:pt>
                <c:pt idx="3">
                  <c:v>86.52</c:v>
                </c:pt>
                <c:pt idx="4">
                  <c:v>82.92</c:v>
                </c:pt>
              </c:numCache>
            </c:numRef>
          </c:val>
          <c:extLst>
            <c:ext xmlns:c16="http://schemas.microsoft.com/office/drawing/2014/chart" uri="{C3380CC4-5D6E-409C-BE32-E72D297353CC}">
              <c16:uniqueId val="{00000000-5037-4AC2-B802-C92B0ABC76F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37-4AC2-B802-C92B0ABC76F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F0-40D1-9FEE-3881D609F15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F0-40D1-9FEE-3881D609F15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C5-47AF-B1A6-8D60E3A7FE1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C5-47AF-B1A6-8D60E3A7FE1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F2-4315-BD4F-A419387F083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F2-4315-BD4F-A419387F083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D2-4995-9AEC-AF295D5D4A9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D2-4995-9AEC-AF295D5D4A9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802.24</c:v>
                </c:pt>
                <c:pt idx="1">
                  <c:v>436.65</c:v>
                </c:pt>
                <c:pt idx="2">
                  <c:v>362.06</c:v>
                </c:pt>
                <c:pt idx="3">
                  <c:v>352.31</c:v>
                </c:pt>
                <c:pt idx="4">
                  <c:v>147.18</c:v>
                </c:pt>
              </c:numCache>
            </c:numRef>
          </c:val>
          <c:extLst>
            <c:ext xmlns:c16="http://schemas.microsoft.com/office/drawing/2014/chart" uri="{C3380CC4-5D6E-409C-BE32-E72D297353CC}">
              <c16:uniqueId val="{00000000-CB06-48B6-B155-822CC36E8D8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CB06-48B6-B155-822CC36E8D8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44.41</c:v>
                </c:pt>
                <c:pt idx="1">
                  <c:v>46.03</c:v>
                </c:pt>
                <c:pt idx="2">
                  <c:v>44.99</c:v>
                </c:pt>
                <c:pt idx="3">
                  <c:v>44.75</c:v>
                </c:pt>
                <c:pt idx="4">
                  <c:v>41.14</c:v>
                </c:pt>
              </c:numCache>
            </c:numRef>
          </c:val>
          <c:extLst>
            <c:ext xmlns:c16="http://schemas.microsoft.com/office/drawing/2014/chart" uri="{C3380CC4-5D6E-409C-BE32-E72D297353CC}">
              <c16:uniqueId val="{00000000-868B-4C1F-8029-26827FE828D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868B-4C1F-8029-26827FE828D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399.56</c:v>
                </c:pt>
                <c:pt idx="1">
                  <c:v>386.13</c:v>
                </c:pt>
                <c:pt idx="2">
                  <c:v>400.72</c:v>
                </c:pt>
                <c:pt idx="3">
                  <c:v>399.06</c:v>
                </c:pt>
                <c:pt idx="4">
                  <c:v>365.89</c:v>
                </c:pt>
              </c:numCache>
            </c:numRef>
          </c:val>
          <c:extLst>
            <c:ext xmlns:c16="http://schemas.microsoft.com/office/drawing/2014/chart" uri="{C3380CC4-5D6E-409C-BE32-E72D297353CC}">
              <c16:uniqueId val="{00000000-A150-4CAD-B0C8-47A484FF351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A150-4CAD-B0C8-47A484FF351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旭市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65305</v>
      </c>
      <c r="AM8" s="51"/>
      <c r="AN8" s="51"/>
      <c r="AO8" s="51"/>
      <c r="AP8" s="51"/>
      <c r="AQ8" s="51"/>
      <c r="AR8" s="51"/>
      <c r="AS8" s="51"/>
      <c r="AT8" s="46">
        <f>データ!T6</f>
        <v>130.44999999999999</v>
      </c>
      <c r="AU8" s="46"/>
      <c r="AV8" s="46"/>
      <c r="AW8" s="46"/>
      <c r="AX8" s="46"/>
      <c r="AY8" s="46"/>
      <c r="AZ8" s="46"/>
      <c r="BA8" s="46"/>
      <c r="BB8" s="46">
        <f>データ!U6</f>
        <v>500.61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10.220000000000001</v>
      </c>
      <c r="Q10" s="46"/>
      <c r="R10" s="46"/>
      <c r="S10" s="46"/>
      <c r="T10" s="46"/>
      <c r="U10" s="46"/>
      <c r="V10" s="46"/>
      <c r="W10" s="46">
        <f>データ!Q6</f>
        <v>81.27</v>
      </c>
      <c r="X10" s="46"/>
      <c r="Y10" s="46"/>
      <c r="Z10" s="46"/>
      <c r="AA10" s="46"/>
      <c r="AB10" s="46"/>
      <c r="AC10" s="46"/>
      <c r="AD10" s="51">
        <f>データ!R6</f>
        <v>2640</v>
      </c>
      <c r="AE10" s="51"/>
      <c r="AF10" s="51"/>
      <c r="AG10" s="51"/>
      <c r="AH10" s="51"/>
      <c r="AI10" s="51"/>
      <c r="AJ10" s="51"/>
      <c r="AK10" s="2"/>
      <c r="AL10" s="51">
        <f>データ!V6</f>
        <v>6642</v>
      </c>
      <c r="AM10" s="51"/>
      <c r="AN10" s="51"/>
      <c r="AO10" s="51"/>
      <c r="AP10" s="51"/>
      <c r="AQ10" s="51"/>
      <c r="AR10" s="51"/>
      <c r="AS10" s="51"/>
      <c r="AT10" s="46">
        <f>データ!W6</f>
        <v>2.02</v>
      </c>
      <c r="AU10" s="46"/>
      <c r="AV10" s="46"/>
      <c r="AW10" s="46"/>
      <c r="AX10" s="46"/>
      <c r="AY10" s="46"/>
      <c r="AZ10" s="46"/>
      <c r="BA10" s="46"/>
      <c r="BB10" s="46">
        <f>データ!X6</f>
        <v>3288.12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LWtmkgXkO32pAkNGjRL6atUoCCmtjlvN/AQqZGyUCgaKENyvtUBr6BYCidrfaSMlRILKx/2Byxa0b1NGrtnibQ==" saltValue="GeVRC7Li6l8sJobMKwEX3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122157</v>
      </c>
      <c r="D6" s="33">
        <f t="shared" si="3"/>
        <v>47</v>
      </c>
      <c r="E6" s="33">
        <f t="shared" si="3"/>
        <v>17</v>
      </c>
      <c r="F6" s="33">
        <f t="shared" si="3"/>
        <v>1</v>
      </c>
      <c r="G6" s="33">
        <f t="shared" si="3"/>
        <v>0</v>
      </c>
      <c r="H6" s="33" t="str">
        <f t="shared" si="3"/>
        <v>千葉県　旭市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10.220000000000001</v>
      </c>
      <c r="Q6" s="34">
        <f t="shared" si="3"/>
        <v>81.27</v>
      </c>
      <c r="R6" s="34">
        <f t="shared" si="3"/>
        <v>2640</v>
      </c>
      <c r="S6" s="34">
        <f t="shared" si="3"/>
        <v>65305</v>
      </c>
      <c r="T6" s="34">
        <f t="shared" si="3"/>
        <v>130.44999999999999</v>
      </c>
      <c r="U6" s="34">
        <f t="shared" si="3"/>
        <v>500.61</v>
      </c>
      <c r="V6" s="34">
        <f t="shared" si="3"/>
        <v>6642</v>
      </c>
      <c r="W6" s="34">
        <f t="shared" si="3"/>
        <v>2.02</v>
      </c>
      <c r="X6" s="34">
        <f t="shared" si="3"/>
        <v>3288.12</v>
      </c>
      <c r="Y6" s="35">
        <f>IF(Y7="",NA(),Y7)</f>
        <v>85.6</v>
      </c>
      <c r="Z6" s="35">
        <f t="shared" ref="Z6:AH6" si="4">IF(Z7="",NA(),Z7)</f>
        <v>88.98</v>
      </c>
      <c r="AA6" s="35">
        <f t="shared" si="4"/>
        <v>89.51</v>
      </c>
      <c r="AB6" s="35">
        <f t="shared" si="4"/>
        <v>86.52</v>
      </c>
      <c r="AC6" s="35">
        <f t="shared" si="4"/>
        <v>82.92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802.24</v>
      </c>
      <c r="BG6" s="35">
        <f t="shared" ref="BG6:BO6" si="7">IF(BG7="",NA(),BG7)</f>
        <v>436.65</v>
      </c>
      <c r="BH6" s="35">
        <f t="shared" si="7"/>
        <v>362.06</v>
      </c>
      <c r="BI6" s="35">
        <f t="shared" si="7"/>
        <v>352.31</v>
      </c>
      <c r="BJ6" s="35">
        <f t="shared" si="7"/>
        <v>147.18</v>
      </c>
      <c r="BK6" s="35">
        <f t="shared" si="7"/>
        <v>1118.56</v>
      </c>
      <c r="BL6" s="35">
        <f t="shared" si="7"/>
        <v>1111.31</v>
      </c>
      <c r="BM6" s="35">
        <f t="shared" si="7"/>
        <v>966.33</v>
      </c>
      <c r="BN6" s="35">
        <f t="shared" si="7"/>
        <v>958.81</v>
      </c>
      <c r="BO6" s="35">
        <f t="shared" si="7"/>
        <v>1001.3</v>
      </c>
      <c r="BP6" s="34" t="str">
        <f>IF(BP7="","",IF(BP7="-","【-】","【"&amp;SUBSTITUTE(TEXT(BP7,"#,##0.00"),"-","△")&amp;"】"))</f>
        <v>【682.51】</v>
      </c>
      <c r="BQ6" s="35">
        <f>IF(BQ7="",NA(),BQ7)</f>
        <v>44.41</v>
      </c>
      <c r="BR6" s="35">
        <f t="shared" ref="BR6:BZ6" si="8">IF(BR7="",NA(),BR7)</f>
        <v>46.03</v>
      </c>
      <c r="BS6" s="35">
        <f t="shared" si="8"/>
        <v>44.99</v>
      </c>
      <c r="BT6" s="35">
        <f t="shared" si="8"/>
        <v>44.75</v>
      </c>
      <c r="BU6" s="35">
        <f t="shared" si="8"/>
        <v>41.14</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399.56</v>
      </c>
      <c r="CC6" s="35">
        <f t="shared" ref="CC6:CK6" si="9">IF(CC7="",NA(),CC7)</f>
        <v>386.13</v>
      </c>
      <c r="CD6" s="35">
        <f t="shared" si="9"/>
        <v>400.72</v>
      </c>
      <c r="CE6" s="35">
        <f t="shared" si="9"/>
        <v>399.06</v>
      </c>
      <c r="CF6" s="35">
        <f t="shared" si="9"/>
        <v>365.89</v>
      </c>
      <c r="CG6" s="35">
        <f t="shared" si="9"/>
        <v>215.28</v>
      </c>
      <c r="CH6" s="35">
        <f t="shared" si="9"/>
        <v>207.96</v>
      </c>
      <c r="CI6" s="35">
        <f t="shared" si="9"/>
        <v>194.31</v>
      </c>
      <c r="CJ6" s="35">
        <f t="shared" si="9"/>
        <v>190.99</v>
      </c>
      <c r="CK6" s="35">
        <f t="shared" si="9"/>
        <v>187.55</v>
      </c>
      <c r="CL6" s="34" t="str">
        <f>IF(CL7="","",IF(CL7="-","【-】","【"&amp;SUBSTITUTE(TEXT(CL7,"#,##0.00"),"-","△")&amp;"】"))</f>
        <v>【136.15】</v>
      </c>
      <c r="CM6" s="35">
        <f>IF(CM7="",NA(),CM7)</f>
        <v>28.29</v>
      </c>
      <c r="CN6" s="35">
        <f t="shared" ref="CN6:CV6" si="10">IF(CN7="",NA(),CN7)</f>
        <v>29.4</v>
      </c>
      <c r="CO6" s="35">
        <f t="shared" si="10"/>
        <v>30.13</v>
      </c>
      <c r="CP6" s="35">
        <f t="shared" si="10"/>
        <v>29.1</v>
      </c>
      <c r="CQ6" s="35">
        <f t="shared" si="10"/>
        <v>30.18</v>
      </c>
      <c r="CR6" s="35">
        <f t="shared" si="10"/>
        <v>54.67</v>
      </c>
      <c r="CS6" s="35">
        <f t="shared" si="10"/>
        <v>53.51</v>
      </c>
      <c r="CT6" s="35">
        <f t="shared" si="10"/>
        <v>53.5</v>
      </c>
      <c r="CU6" s="35">
        <f t="shared" si="10"/>
        <v>52.58</v>
      </c>
      <c r="CV6" s="35">
        <f t="shared" si="10"/>
        <v>50.94</v>
      </c>
      <c r="CW6" s="34" t="str">
        <f>IF(CW7="","",IF(CW7="-","【-】","【"&amp;SUBSTITUTE(TEXT(CW7,"#,##0.00"),"-","△")&amp;"】"))</f>
        <v>【59.64】</v>
      </c>
      <c r="CX6" s="35">
        <f>IF(CX7="",NA(),CX7)</f>
        <v>62.42</v>
      </c>
      <c r="CY6" s="35">
        <f t="shared" ref="CY6:DG6" si="11">IF(CY7="",NA(),CY7)</f>
        <v>65.55</v>
      </c>
      <c r="CZ6" s="35">
        <f t="shared" si="11"/>
        <v>67.28</v>
      </c>
      <c r="DA6" s="35">
        <f t="shared" si="11"/>
        <v>66.59</v>
      </c>
      <c r="DB6" s="35">
        <f t="shared" si="11"/>
        <v>67.930000000000007</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122157</v>
      </c>
      <c r="D7" s="37">
        <v>47</v>
      </c>
      <c r="E7" s="37">
        <v>17</v>
      </c>
      <c r="F7" s="37">
        <v>1</v>
      </c>
      <c r="G7" s="37">
        <v>0</v>
      </c>
      <c r="H7" s="37" t="s">
        <v>97</v>
      </c>
      <c r="I7" s="37" t="s">
        <v>98</v>
      </c>
      <c r="J7" s="37" t="s">
        <v>99</v>
      </c>
      <c r="K7" s="37" t="s">
        <v>100</v>
      </c>
      <c r="L7" s="37" t="s">
        <v>101</v>
      </c>
      <c r="M7" s="37" t="s">
        <v>102</v>
      </c>
      <c r="N7" s="38" t="s">
        <v>103</v>
      </c>
      <c r="O7" s="38" t="s">
        <v>104</v>
      </c>
      <c r="P7" s="38">
        <v>10.220000000000001</v>
      </c>
      <c r="Q7" s="38">
        <v>81.27</v>
      </c>
      <c r="R7" s="38">
        <v>2640</v>
      </c>
      <c r="S7" s="38">
        <v>65305</v>
      </c>
      <c r="T7" s="38">
        <v>130.44999999999999</v>
      </c>
      <c r="U7" s="38">
        <v>500.61</v>
      </c>
      <c r="V7" s="38">
        <v>6642</v>
      </c>
      <c r="W7" s="38">
        <v>2.02</v>
      </c>
      <c r="X7" s="38">
        <v>3288.12</v>
      </c>
      <c r="Y7" s="38">
        <v>85.6</v>
      </c>
      <c r="Z7" s="38">
        <v>88.98</v>
      </c>
      <c r="AA7" s="38">
        <v>89.51</v>
      </c>
      <c r="AB7" s="38">
        <v>86.52</v>
      </c>
      <c r="AC7" s="38">
        <v>82.92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802.24</v>
      </c>
      <c r="BG7" s="38">
        <v>436.65</v>
      </c>
      <c r="BH7" s="38">
        <v>362.06</v>
      </c>
      <c r="BI7" s="38">
        <v>352.31</v>
      </c>
      <c r="BJ7" s="38">
        <v>147.18</v>
      </c>
      <c r="BK7" s="38">
        <v>1118.56</v>
      </c>
      <c r="BL7" s="38">
        <v>1111.31</v>
      </c>
      <c r="BM7" s="38">
        <v>966.33</v>
      </c>
      <c r="BN7" s="38">
        <v>958.81</v>
      </c>
      <c r="BO7" s="38">
        <v>1001.3</v>
      </c>
      <c r="BP7" s="38">
        <v>682.51</v>
      </c>
      <c r="BQ7" s="38">
        <v>44.41</v>
      </c>
      <c r="BR7" s="38">
        <v>46.03</v>
      </c>
      <c r="BS7" s="38">
        <v>44.99</v>
      </c>
      <c r="BT7" s="38">
        <v>44.75</v>
      </c>
      <c r="BU7" s="38">
        <v>41.14</v>
      </c>
      <c r="BV7" s="38">
        <v>72.33</v>
      </c>
      <c r="BW7" s="38">
        <v>75.540000000000006</v>
      </c>
      <c r="BX7" s="38">
        <v>81.739999999999995</v>
      </c>
      <c r="BY7" s="38">
        <v>82.88</v>
      </c>
      <c r="BZ7" s="38">
        <v>81.88</v>
      </c>
      <c r="CA7" s="38">
        <v>100.34</v>
      </c>
      <c r="CB7" s="38">
        <v>399.56</v>
      </c>
      <c r="CC7" s="38">
        <v>386.13</v>
      </c>
      <c r="CD7" s="38">
        <v>400.72</v>
      </c>
      <c r="CE7" s="38">
        <v>399.06</v>
      </c>
      <c r="CF7" s="38">
        <v>365.89</v>
      </c>
      <c r="CG7" s="38">
        <v>215.28</v>
      </c>
      <c r="CH7" s="38">
        <v>207.96</v>
      </c>
      <c r="CI7" s="38">
        <v>194.31</v>
      </c>
      <c r="CJ7" s="38">
        <v>190.99</v>
      </c>
      <c r="CK7" s="38">
        <v>187.55</v>
      </c>
      <c r="CL7" s="38">
        <v>136.15</v>
      </c>
      <c r="CM7" s="38">
        <v>28.29</v>
      </c>
      <c r="CN7" s="38">
        <v>29.4</v>
      </c>
      <c r="CO7" s="38">
        <v>30.13</v>
      </c>
      <c r="CP7" s="38">
        <v>29.1</v>
      </c>
      <c r="CQ7" s="38">
        <v>30.18</v>
      </c>
      <c r="CR7" s="38">
        <v>54.67</v>
      </c>
      <c r="CS7" s="38">
        <v>53.51</v>
      </c>
      <c r="CT7" s="38">
        <v>53.5</v>
      </c>
      <c r="CU7" s="38">
        <v>52.58</v>
      </c>
      <c r="CV7" s="38">
        <v>50.94</v>
      </c>
      <c r="CW7" s="38">
        <v>59.64</v>
      </c>
      <c r="CX7" s="38">
        <v>62.42</v>
      </c>
      <c r="CY7" s="38">
        <v>65.55</v>
      </c>
      <c r="CZ7" s="38">
        <v>67.28</v>
      </c>
      <c r="DA7" s="38">
        <v>66.59</v>
      </c>
      <c r="DB7" s="38">
        <v>67.930000000000007</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2021-02-24T02:38:22Z</cp:lastPrinted>
  <dcterms:created xsi:type="dcterms:W3CDTF">2020-12-04T02:45:01Z</dcterms:created>
  <dcterms:modified xsi:type="dcterms:W3CDTF">2021-02-24T02:38:34Z</dcterms:modified>
  <cp:category/>
</cp:coreProperties>
</file>