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164.115.13\新共有フォルダ\6理財班\Ｒ２年度\07公営企業\06 経営比較分析表\20210108_1月定例照会\04 事業毎振分け\171下水道\171 公共\"/>
    </mc:Choice>
  </mc:AlternateContent>
  <workbookProtection workbookAlgorithmName="SHA-512" workbookHashValue="akGe04nm2cvoedh8qBCkviyn+MS6EVYs8pYqOT3Z0jQNt/nmgc7R7IGc+YCBmPR+SGd+NXQHi5/ZQj1XHrGBBg==" workbookSaltValue="zQKvKLn5Tw0hySUpveuHgA==" workbookSpinCount="100000" lockStructure="1"/>
  <bookViews>
    <workbookView xWindow="0" yWindow="0" windowWidth="15360" windowHeight="7635"/>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T6" i="5"/>
  <c r="AT8" i="4" s="1"/>
  <c r="S6" i="5"/>
  <c r="R6" i="5"/>
  <c r="AD10" i="4" s="1"/>
  <c r="Q6" i="5"/>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T10" i="4"/>
  <c r="AL10" i="4"/>
  <c r="W10" i="4"/>
  <c r="I10" i="4"/>
  <c r="BB8" i="4"/>
  <c r="AL8" i="4"/>
  <c r="P8" i="4"/>
  <c r="I8" i="4"/>
</calcChain>
</file>

<file path=xl/sharedStrings.xml><?xml version="1.0" encoding="utf-8"?>
<sst xmlns="http://schemas.openxmlformats.org/spreadsheetml/2006/main" count="319" uniqueCount="119">
  <si>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</si>
  <si>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</si>
  <si>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</si>
  <si>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</si>
  <si>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</si>
  <si>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</si>
  <si>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</si>
  <si>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</si>
  <si>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</si>
  <si>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</si>
  <si>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</si>
  <si>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</si>
  <si>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</si>
  <si>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</si>
  <si>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</si>
  <si>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</si>
  <si>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</si>
  <si>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</si>
  <si>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</si>
  <si>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</si>
  <si>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</si>
  <si>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</si>
  <si>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</si>
  <si>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</si>
  <si>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</si>
  <si>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</si>
  <si>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</si>
  <si>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</si>
  <si>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</si>
  <si>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</si>
  <si>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</si>
  <si>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</si>
  <si>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</si>
  <si>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</si>
  <si>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</si>
  <si>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</si>
  <si>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</si>
  <si>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</si>
  <si>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</si>
  <si>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</si>
  <si>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</si>
  <si>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</si>
  <si>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</si>
  <si>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</si>
  <si>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</si>
  <si>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</si>
  <si>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</si>
  <si>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</si>
  <si>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</si>
  <si>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</si>
  <si>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</si>
  <si>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</si>
  <si>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</si>
  <si>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</si>
  <si>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</si>
  <si>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</si>
  <si>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</si>
  <si>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</si>
  <si>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</si>
  <si>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</si>
  <si>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</si>
  <si>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</si>
  <si>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</si>
  <si>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</si>
  <si>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</si>
  <si>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</si>
  <si>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</si>
  <si>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</si>
  <si>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</si>
  <si>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</si>
  <si>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</si>
  <si>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</si>
  <si>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</si>
  <si>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</si>
  <si>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</si>
  <si>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</si>
  <si>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</si>
  <si>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</si>
  <si>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</si>
  <si>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</si>
  <si>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</si>
  <si>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</si>
  <si>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</si>
  <si>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</si>
  <si>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</si>
  <si>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</si>
  <si>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</si>
  <si>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</si>
  <si>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</si>
  <si>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</si>
  <si>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</si>
  <si>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</si>
  <si>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</si>
  <si>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</si>
  <si>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</si>
  <si>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</si>
  <si>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千葉県　習志野市</t>
  </si>
  <si>
    <t>法適用</t>
  </si>
  <si>
    <t>下水道事業</t>
  </si>
  <si>
    <t>公共下水道</t>
  </si>
  <si>
    <t>Aa</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</si>
  <si>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</si>
  <si>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</si>
  <si>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</si>
  <si>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</si>
  <si>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</si>
  <si>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</si>
  <si>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</si>
  <si>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</si>
  <si>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</si>
  <si>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</si>
  <si>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</si>
  <si>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</si>
  <si>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</si>
  <si>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</si>
  <si>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</si>
  <si>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t xml:space="preserve">　標準耐用年数50年を経過する管渠が今後10年間で約23％に達する見込みであり、老朽化は確実に進んできます。
　また、耐用年数到来前であっても、一部の管路施設に破損や詰まり等が発生しているため、定期的な清掃や点検を行う中で施設の機能確保や劣化状況の把握を行い、適正な維持管理に努めてまいります。
</t>
    <rPh sb="1" eb="3">
      <t>ヒョウジュン</t>
    </rPh>
    <rPh sb="3" eb="5">
      <t>タイヨウ</t>
    </rPh>
    <rPh sb="5" eb="7">
      <t>ネンスウ</t>
    </rPh>
    <rPh sb="9" eb="10">
      <t>ネン</t>
    </rPh>
    <rPh sb="11" eb="13">
      <t>ケイカ</t>
    </rPh>
    <rPh sb="15" eb="17">
      <t>カンキョ</t>
    </rPh>
    <rPh sb="18" eb="20">
      <t>コンゴ</t>
    </rPh>
    <rPh sb="22" eb="24">
      <t>ネンカン</t>
    </rPh>
    <rPh sb="25" eb="26">
      <t>ヤク</t>
    </rPh>
    <rPh sb="30" eb="31">
      <t>タッ</t>
    </rPh>
    <rPh sb="33" eb="35">
      <t>ミコ</t>
    </rPh>
    <rPh sb="40" eb="43">
      <t>ロウキュウカ</t>
    </rPh>
    <rPh sb="44" eb="46">
      <t>カクジツ</t>
    </rPh>
    <rPh sb="47" eb="48">
      <t>スス</t>
    </rPh>
    <rPh sb="59" eb="61">
      <t>タイヨウ</t>
    </rPh>
    <rPh sb="61" eb="63">
      <t>ネンスウ</t>
    </rPh>
    <rPh sb="63" eb="65">
      <t>トウライ</t>
    </rPh>
    <rPh sb="65" eb="66">
      <t>マエ</t>
    </rPh>
    <rPh sb="72" eb="74">
      <t>イチブ</t>
    </rPh>
    <rPh sb="75" eb="77">
      <t>カンロ</t>
    </rPh>
    <rPh sb="77" eb="79">
      <t>シセツ</t>
    </rPh>
    <rPh sb="80" eb="82">
      <t>ハソン</t>
    </rPh>
    <rPh sb="83" eb="84">
      <t>ツ</t>
    </rPh>
    <rPh sb="86" eb="87">
      <t>トウ</t>
    </rPh>
    <rPh sb="88" eb="90">
      <t>ハッセイ</t>
    </rPh>
    <rPh sb="97" eb="100">
      <t>テイキテキ</t>
    </rPh>
    <rPh sb="101" eb="103">
      <t>セイソウ</t>
    </rPh>
    <rPh sb="104" eb="106">
      <t>テンケン</t>
    </rPh>
    <rPh sb="107" eb="108">
      <t>オコナ</t>
    </rPh>
    <rPh sb="109" eb="110">
      <t>ナカ</t>
    </rPh>
    <rPh sb="111" eb="113">
      <t>シセツ</t>
    </rPh>
    <rPh sb="114" eb="116">
      <t>キノウ</t>
    </rPh>
    <rPh sb="116" eb="118">
      <t>カクホ</t>
    </rPh>
    <rPh sb="119" eb="121">
      <t>レッカ</t>
    </rPh>
    <rPh sb="121" eb="123">
      <t>ジョウキョウ</t>
    </rPh>
    <rPh sb="124" eb="126">
      <t>ハアク</t>
    </rPh>
    <rPh sb="127" eb="128">
      <t>オコナ</t>
    </rPh>
    <rPh sb="130" eb="132">
      <t>テキセイ</t>
    </rPh>
    <rPh sb="133" eb="135">
      <t>イジ</t>
    </rPh>
    <rPh sb="135" eb="137">
      <t>カンリ</t>
    </rPh>
    <rPh sb="138" eb="139">
      <t>ツト</t>
    </rPh>
    <phoneticPr fontId="4"/>
  </si>
  <si>
    <t xml:space="preserve">①経常収支比率・②累積欠損金比率
　　令和元年度に使用料改定を実施したこと、費用の
　削減に努めたこと等、健全経営に向けた取組が成果
　を上げ、経常収支比率は100％超となっています。
③流動比率
　　建設改良費等に充てた企業債の翌年度償還予定額
　が流動比率を大幅に下げていますが、これについて
　は償還年度の収入や損益勘定留保資金等により賄う
　ことが可能となっています。
④企業債残高対事業規模比率
　　毎年度債務残高削減に取り組んでおり、類似団体
　や全国平均に比べて低くなっています。
⑤経費回収率
　　令和元年度に使用料改定を実施したこと等により
　経費回収率100％を超えることができました。
⑥汚水処理原価
　　本市の約半分の地域は合流管で整備していること
　から比較的不明水も多くなる関係上、類似団体や全
　国平均に比べて高い数値となっています。
⑦施設利用率
　　本市津田沼浄化センター以外の処理場に接続して
　いる地域があることから、類似団体よりも高く100％
　を超えています。
⑧水洗化率
　　高い数値で推移しています。今後も水洗化普及を
　促進していきます。
</t>
    <rPh sb="9" eb="11">
      <t>ルイセキ</t>
    </rPh>
    <rPh sb="11" eb="13">
      <t>ケッソン</t>
    </rPh>
    <rPh sb="13" eb="14">
      <t>キン</t>
    </rPh>
    <rPh sb="14" eb="16">
      <t>ヒリツ</t>
    </rPh>
    <rPh sb="19" eb="21">
      <t>レイワ</t>
    </rPh>
    <rPh sb="21" eb="22">
      <t>ガン</t>
    </rPh>
    <rPh sb="22" eb="24">
      <t>ネンド</t>
    </rPh>
    <rPh sb="31" eb="33">
      <t>ジッシ</t>
    </rPh>
    <rPh sb="53" eb="55">
      <t>ケンゼン</t>
    </rPh>
    <rPh sb="55" eb="57">
      <t>ケイエイ</t>
    </rPh>
    <rPh sb="58" eb="59">
      <t>ム</t>
    </rPh>
    <rPh sb="61" eb="62">
      <t>ト</t>
    </rPh>
    <rPh sb="62" eb="63">
      <t>ク</t>
    </rPh>
    <rPh sb="64" eb="66">
      <t>セイカ</t>
    </rPh>
    <rPh sb="69" eb="70">
      <t>ア</t>
    </rPh>
    <rPh sb="72" eb="74">
      <t>ケイジョウ</t>
    </rPh>
    <rPh sb="74" eb="76">
      <t>シュウシ</t>
    </rPh>
    <rPh sb="76" eb="78">
      <t>ヒリツ</t>
    </rPh>
    <rPh sb="83" eb="84">
      <t>チョウ</t>
    </rPh>
    <rPh sb="94" eb="96">
      <t>リュウドウ</t>
    </rPh>
    <rPh sb="96" eb="98">
      <t>ヒリツ</t>
    </rPh>
    <rPh sb="101" eb="103">
      <t>ケンセツ</t>
    </rPh>
    <rPh sb="103" eb="105">
      <t>カイリョウ</t>
    </rPh>
    <rPh sb="105" eb="106">
      <t>ヒ</t>
    </rPh>
    <rPh sb="106" eb="107">
      <t>トウ</t>
    </rPh>
    <rPh sb="108" eb="109">
      <t>ア</t>
    </rPh>
    <rPh sb="111" eb="113">
      <t>キギョウ</t>
    </rPh>
    <rPh sb="113" eb="114">
      <t>サイ</t>
    </rPh>
    <rPh sb="115" eb="118">
      <t>ヨクネンド</t>
    </rPh>
    <rPh sb="118" eb="120">
      <t>ショウカン</t>
    </rPh>
    <rPh sb="120" eb="122">
      <t>ヨテイ</t>
    </rPh>
    <rPh sb="122" eb="123">
      <t>ガク</t>
    </rPh>
    <rPh sb="126" eb="128">
      <t>リュウドウ</t>
    </rPh>
    <rPh sb="128" eb="130">
      <t>ヒリツ</t>
    </rPh>
    <rPh sb="131" eb="133">
      <t>オオハバ</t>
    </rPh>
    <rPh sb="134" eb="135">
      <t>サ</t>
    </rPh>
    <rPh sb="151" eb="153">
      <t>ショウカン</t>
    </rPh>
    <rPh sb="153" eb="155">
      <t>ネンド</t>
    </rPh>
    <rPh sb="156" eb="158">
      <t>シュウニュウ</t>
    </rPh>
    <rPh sb="159" eb="161">
      <t>ソンエキ</t>
    </rPh>
    <rPh sb="161" eb="163">
      <t>カンジョウ</t>
    </rPh>
    <rPh sb="163" eb="165">
      <t>リュウホ</t>
    </rPh>
    <rPh sb="165" eb="167">
      <t>シキン</t>
    </rPh>
    <rPh sb="167" eb="168">
      <t>ナド</t>
    </rPh>
    <rPh sb="171" eb="172">
      <t>マカナ</t>
    </rPh>
    <rPh sb="178" eb="180">
      <t>カノウ</t>
    </rPh>
    <rPh sb="190" eb="192">
      <t>キギョウ</t>
    </rPh>
    <rPh sb="192" eb="193">
      <t>サイ</t>
    </rPh>
    <rPh sb="193" eb="195">
      <t>ザンダカ</t>
    </rPh>
    <rPh sb="195" eb="196">
      <t>タイ</t>
    </rPh>
    <rPh sb="196" eb="198">
      <t>ジギョウ</t>
    </rPh>
    <rPh sb="198" eb="200">
      <t>キボ</t>
    </rPh>
    <rPh sb="200" eb="202">
      <t>ヒリツ</t>
    </rPh>
    <rPh sb="205" eb="208">
      <t>マイネンド</t>
    </rPh>
    <rPh sb="208" eb="210">
      <t>サイム</t>
    </rPh>
    <rPh sb="210" eb="212">
      <t>ザンダカ</t>
    </rPh>
    <rPh sb="212" eb="214">
      <t>サクゲン</t>
    </rPh>
    <rPh sb="215" eb="216">
      <t>ト</t>
    </rPh>
    <rPh sb="217" eb="218">
      <t>ク</t>
    </rPh>
    <rPh sb="238" eb="239">
      <t>ヒク</t>
    </rPh>
    <rPh sb="249" eb="251">
      <t>ケイヒ</t>
    </rPh>
    <rPh sb="251" eb="253">
      <t>カイシュウ</t>
    </rPh>
    <rPh sb="253" eb="254">
      <t>リツ</t>
    </rPh>
    <rPh sb="263" eb="266">
      <t>シヨウリョウ</t>
    </rPh>
    <rPh sb="266" eb="268">
      <t>カイテイ</t>
    </rPh>
    <rPh sb="269" eb="271">
      <t>ジッシ</t>
    </rPh>
    <rPh sb="275" eb="276">
      <t>トウ</t>
    </rPh>
    <rPh sb="283" eb="285">
      <t>カイシュウ</t>
    </rPh>
    <rPh sb="285" eb="286">
      <t>リツ</t>
    </rPh>
    <rPh sb="291" eb="292">
      <t>コ</t>
    </rPh>
    <rPh sb="305" eb="307">
      <t>オスイ</t>
    </rPh>
    <rPh sb="307" eb="309">
      <t>ショリ</t>
    </rPh>
    <rPh sb="309" eb="311">
      <t>ゲンカ</t>
    </rPh>
    <rPh sb="314" eb="315">
      <t>ホン</t>
    </rPh>
    <rPh sb="315" eb="316">
      <t>シ</t>
    </rPh>
    <rPh sb="317" eb="320">
      <t>ヤクハンブン</t>
    </rPh>
    <rPh sb="321" eb="323">
      <t>チイキ</t>
    </rPh>
    <rPh sb="324" eb="326">
      <t>ゴウリュウ</t>
    </rPh>
    <rPh sb="326" eb="327">
      <t>カン</t>
    </rPh>
    <rPh sb="328" eb="330">
      <t>セイビ</t>
    </rPh>
    <rPh sb="340" eb="343">
      <t>ヒカクテキ</t>
    </rPh>
    <rPh sb="343" eb="345">
      <t>フメイ</t>
    </rPh>
    <rPh sb="345" eb="346">
      <t>スイ</t>
    </rPh>
    <rPh sb="347" eb="348">
      <t>オオ</t>
    </rPh>
    <rPh sb="351" eb="354">
      <t>カンケイジョウ</t>
    </rPh>
    <rPh sb="355" eb="357">
      <t>ルイジ</t>
    </rPh>
    <rPh sb="364" eb="366">
      <t>ヘイキン</t>
    </rPh>
    <rPh sb="367" eb="368">
      <t>クラ</t>
    </rPh>
    <rPh sb="370" eb="371">
      <t>タカ</t>
    </rPh>
    <rPh sb="372" eb="374">
      <t>スウチ</t>
    </rPh>
    <rPh sb="384" eb="386">
      <t>シセツ</t>
    </rPh>
    <rPh sb="386" eb="388">
      <t>リヨウ</t>
    </rPh>
    <rPh sb="388" eb="389">
      <t>リツ</t>
    </rPh>
    <rPh sb="392" eb="393">
      <t>ホン</t>
    </rPh>
    <rPh sb="393" eb="394">
      <t>シ</t>
    </rPh>
    <rPh sb="394" eb="397">
      <t>ツダヌマ</t>
    </rPh>
    <rPh sb="397" eb="399">
      <t>ジョウカ</t>
    </rPh>
    <rPh sb="403" eb="405">
      <t>イガイ</t>
    </rPh>
    <rPh sb="406" eb="409">
      <t>ショリジョウ</t>
    </rPh>
    <rPh sb="410" eb="412">
      <t>セツゾク</t>
    </rPh>
    <rPh sb="418" eb="420">
      <t>チイキ</t>
    </rPh>
    <rPh sb="428" eb="430">
      <t>ルイジ</t>
    </rPh>
    <rPh sb="430" eb="432">
      <t>ダンタイ</t>
    </rPh>
    <rPh sb="435" eb="436">
      <t>タカ</t>
    </rPh>
    <rPh sb="444" eb="445">
      <t>コ</t>
    </rPh>
    <rPh sb="453" eb="456">
      <t>スイセンカ</t>
    </rPh>
    <rPh sb="456" eb="457">
      <t>リツ</t>
    </rPh>
    <rPh sb="460" eb="461">
      <t>タカ</t>
    </rPh>
    <rPh sb="462" eb="464">
      <t>スウチ</t>
    </rPh>
    <rPh sb="465" eb="467">
      <t>スイイ</t>
    </rPh>
    <rPh sb="473" eb="475">
      <t>コンゴ</t>
    </rPh>
    <rPh sb="476" eb="479">
      <t>スイセンカ</t>
    </rPh>
    <rPh sb="479" eb="481">
      <t>フキュウ</t>
    </rPh>
    <rPh sb="484" eb="486">
      <t>ソクシン</t>
    </rPh>
    <phoneticPr fontId="4"/>
  </si>
  <si>
    <t xml:space="preserve">　令和元年度は地方公営企業法適用初年度でしたが、使用料改定や費用削減の取組等により経常収支比率100％超を達成できたこと、経営指標としても類似団体比較で平均的な数値となっていることから、健全経営のもと事業実施できたと認識しています。
　一方で、今後は施設の老朽化に伴う改築・更新を見越した、より適正な施設管理と健全な下水道財政運営が求められます。
　持続可能な下水道経営に向け、引き続き下水道財政の健全化・経営の効率化に取り組んでまいります。
　また、法適用初年度であり前年度データが存在しないため、翌年度以降、経年比較による分析が可能になるものと期待されます。
</t>
    <rPh sb="1" eb="3">
      <t>レイワ</t>
    </rPh>
    <rPh sb="3" eb="4">
      <t>ガン</t>
    </rPh>
    <rPh sb="4" eb="6">
      <t>ネンド</t>
    </rPh>
    <rPh sb="7" eb="9">
      <t>チホウ</t>
    </rPh>
    <rPh sb="9" eb="11">
      <t>コウエイ</t>
    </rPh>
    <rPh sb="11" eb="13">
      <t>キギョウ</t>
    </rPh>
    <rPh sb="13" eb="14">
      <t>ホウ</t>
    </rPh>
    <rPh sb="14" eb="16">
      <t>テキヨウ</t>
    </rPh>
    <rPh sb="16" eb="19">
      <t>ショネンド</t>
    </rPh>
    <rPh sb="30" eb="32">
      <t>ヒヨウ</t>
    </rPh>
    <rPh sb="32" eb="34">
      <t>サクゲン</t>
    </rPh>
    <rPh sb="37" eb="38">
      <t>トウ</t>
    </rPh>
    <rPh sb="61" eb="63">
      <t>ケイエイ</t>
    </rPh>
    <rPh sb="63" eb="65">
      <t>シヒョウ</t>
    </rPh>
    <rPh sb="69" eb="71">
      <t>ルイジ</t>
    </rPh>
    <rPh sb="71" eb="73">
      <t>ダンタイ</t>
    </rPh>
    <rPh sb="73" eb="75">
      <t>ヒカク</t>
    </rPh>
    <rPh sb="76" eb="79">
      <t>ヘイキンテキ</t>
    </rPh>
    <rPh sb="80" eb="82">
      <t>スウチ</t>
    </rPh>
    <rPh sb="93" eb="95">
      <t>ケンゼン</t>
    </rPh>
    <rPh sb="95" eb="97">
      <t>ケイエイ</t>
    </rPh>
    <rPh sb="100" eb="102">
      <t>ジギョウ</t>
    </rPh>
    <rPh sb="102" eb="104">
      <t>ジッシ</t>
    </rPh>
    <rPh sb="108" eb="110">
      <t>ニンシキ</t>
    </rPh>
    <rPh sb="118" eb="120">
      <t>イッポウ</t>
    </rPh>
    <rPh sb="122" eb="124">
      <t>コンゴ</t>
    </rPh>
    <rPh sb="125" eb="127">
      <t>シセツ</t>
    </rPh>
    <rPh sb="140" eb="142">
      <t>ミコ</t>
    </rPh>
    <rPh sb="166" eb="167">
      <t>モト</t>
    </rPh>
    <rPh sb="175" eb="177">
      <t>ジゾク</t>
    </rPh>
    <rPh sb="177" eb="179">
      <t>カノウ</t>
    </rPh>
    <rPh sb="180" eb="183">
      <t>ゲスイドウ</t>
    </rPh>
    <rPh sb="183" eb="185">
      <t>ケイエイ</t>
    </rPh>
    <rPh sb="186" eb="187">
      <t>ム</t>
    </rPh>
    <rPh sb="193" eb="196">
      <t>ゲスイドウ</t>
    </rPh>
    <rPh sb="196" eb="198">
      <t>ザイセイ</t>
    </rPh>
    <rPh sb="199" eb="202">
      <t>ケンゼンカ</t>
    </rPh>
    <rPh sb="203" eb="205">
      <t>ケイエイ</t>
    </rPh>
    <rPh sb="206" eb="209">
      <t>コウリツカ</t>
    </rPh>
    <rPh sb="210" eb="211">
      <t>ト</t>
    </rPh>
    <rPh sb="212" eb="213">
      <t>ク</t>
    </rPh>
    <rPh sb="235" eb="238">
      <t>ゼンネンド</t>
    </rPh>
    <rPh sb="242" eb="244">
      <t>ソンザイ</t>
    </rPh>
    <rPh sb="250" eb="253">
      <t>ヨクネンド</t>
    </rPh>
    <rPh sb="253" eb="255">
      <t>イコウ</t>
    </rPh>
    <rPh sb="256" eb="258">
      <t>ケイネン</t>
    </rPh>
    <rPh sb="258" eb="260">
      <t>ヒカク</t>
    </rPh>
    <rPh sb="263" eb="265">
      <t>ブンセキ</t>
    </rPh>
    <rPh sb="266" eb="268">
      <t>カノウ</t>
    </rPh>
    <rPh sb="274" eb="276">
      <t>キタイ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</si>
</sst>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c:v>0.14000000000000001</c:v>
                </c:pt>
              </c:numCache>
            </c:numRef>
          </c:val>
          <c:extLst>
            <c:ext xmlns:c16="http://schemas.microsoft.com/office/drawing/2014/chart" uri="{C3380CC4-5D6E-409C-BE32-E72D297353CC}">
              <c16:uniqueId val="{00000000-6027-4362-ADE4-9288035D5433}"/>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0.16</c:v>
                </c:pt>
              </c:numCache>
            </c:numRef>
          </c:val>
          <c:smooth val="0"/>
          <c:extLst>
            <c:ext xmlns:c16="http://schemas.microsoft.com/office/drawing/2014/chart" uri="{C3380CC4-5D6E-409C-BE32-E72D297353CC}">
              <c16:uniqueId val="{00000001-6027-4362-ADE4-9288035D5433}"/>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234.11</c:v>
                </c:pt>
              </c:numCache>
            </c:numRef>
          </c:val>
          <c:extLst>
            <c:ext xmlns:c16="http://schemas.microsoft.com/office/drawing/2014/chart" uri="{C3380CC4-5D6E-409C-BE32-E72D297353CC}">
              <c16:uniqueId val="{00000000-3DCB-457B-8F43-E83FB44116F3}"/>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62.97</c:v>
                </c:pt>
              </c:numCache>
            </c:numRef>
          </c:val>
          <c:smooth val="0"/>
          <c:extLst>
            <c:ext xmlns:c16="http://schemas.microsoft.com/office/drawing/2014/chart" uri="{C3380CC4-5D6E-409C-BE32-E72D297353CC}">
              <c16:uniqueId val="{00000001-3DCB-457B-8F43-E83FB44116F3}"/>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0</c:v>
                </c:pt>
                <c:pt idx="1">
                  <c:v>0</c:v>
                </c:pt>
                <c:pt idx="2">
                  <c:v>0</c:v>
                </c:pt>
                <c:pt idx="3">
                  <c:v>0</c:v>
                </c:pt>
                <c:pt idx="4">
                  <c:v>97.48</c:v>
                </c:pt>
              </c:numCache>
            </c:numRef>
          </c:val>
          <c:extLst>
            <c:ext xmlns:c16="http://schemas.microsoft.com/office/drawing/2014/chart" uri="{C3380CC4-5D6E-409C-BE32-E72D297353CC}">
              <c16:uniqueId val="{00000000-5FB2-4508-8314-6B6AAA91A1C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96.97</c:v>
                </c:pt>
              </c:numCache>
            </c:numRef>
          </c:val>
          <c:smooth val="0"/>
          <c:extLst>
            <c:ext xmlns:c16="http://schemas.microsoft.com/office/drawing/2014/chart" uri="{C3380CC4-5D6E-409C-BE32-E72D297353CC}">
              <c16:uniqueId val="{00000001-5FB2-4508-8314-6B6AAA91A1C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0</c:v>
                </c:pt>
                <c:pt idx="1">
                  <c:v>0</c:v>
                </c:pt>
                <c:pt idx="2">
                  <c:v>0</c:v>
                </c:pt>
                <c:pt idx="3">
                  <c:v>0</c:v>
                </c:pt>
                <c:pt idx="4">
                  <c:v>106.76</c:v>
                </c:pt>
              </c:numCache>
            </c:numRef>
          </c:val>
          <c:extLst>
            <c:ext xmlns:c16="http://schemas.microsoft.com/office/drawing/2014/chart" uri="{C3380CC4-5D6E-409C-BE32-E72D297353CC}">
              <c16:uniqueId val="{00000000-73D0-4C37-B675-973B47CAB13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109</c:v>
                </c:pt>
              </c:numCache>
            </c:numRef>
          </c:val>
          <c:smooth val="0"/>
          <c:extLst>
            <c:ext xmlns:c16="http://schemas.microsoft.com/office/drawing/2014/chart" uri="{C3380CC4-5D6E-409C-BE32-E72D297353CC}">
              <c16:uniqueId val="{00000001-73D0-4C37-B675-973B47CAB13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0</c:v>
                </c:pt>
                <c:pt idx="1">
                  <c:v>0</c:v>
                </c:pt>
                <c:pt idx="2">
                  <c:v>0</c:v>
                </c:pt>
                <c:pt idx="3">
                  <c:v>0</c:v>
                </c:pt>
                <c:pt idx="4">
                  <c:v>4.2300000000000004</c:v>
                </c:pt>
              </c:numCache>
            </c:numRef>
          </c:val>
          <c:extLst>
            <c:ext xmlns:c16="http://schemas.microsoft.com/office/drawing/2014/chart" uri="{C3380CC4-5D6E-409C-BE32-E72D297353CC}">
              <c16:uniqueId val="{00000000-8631-4D6F-87CC-DB1E7C28AFD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24.54</c:v>
                </c:pt>
              </c:numCache>
            </c:numRef>
          </c:val>
          <c:smooth val="0"/>
          <c:extLst>
            <c:ext xmlns:c16="http://schemas.microsoft.com/office/drawing/2014/chart" uri="{C3380CC4-5D6E-409C-BE32-E72D297353CC}">
              <c16:uniqueId val="{00000001-8631-4D6F-87CC-DB1E7C28AFD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195-4004-B401-FE46558BE000}"/>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7.66</c:v>
                </c:pt>
              </c:numCache>
            </c:numRef>
          </c:val>
          <c:smooth val="0"/>
          <c:extLst>
            <c:ext xmlns:c16="http://schemas.microsoft.com/office/drawing/2014/chart" uri="{C3380CC4-5D6E-409C-BE32-E72D297353CC}">
              <c16:uniqueId val="{00000001-E195-4004-B401-FE46558BE000}"/>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E7F7-452C-AAB4-2CAE94D11493}"/>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0.28000000000000003</c:v>
                </c:pt>
              </c:numCache>
            </c:numRef>
          </c:val>
          <c:smooth val="0"/>
          <c:extLst>
            <c:ext xmlns:c16="http://schemas.microsoft.com/office/drawing/2014/chart" uri="{C3380CC4-5D6E-409C-BE32-E72D297353CC}">
              <c16:uniqueId val="{00000001-E7F7-452C-AAB4-2CAE94D11493}"/>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0</c:v>
                </c:pt>
                <c:pt idx="1">
                  <c:v>0</c:v>
                </c:pt>
                <c:pt idx="2">
                  <c:v>0</c:v>
                </c:pt>
                <c:pt idx="3">
                  <c:v>0</c:v>
                </c:pt>
                <c:pt idx="4">
                  <c:v>45.74</c:v>
                </c:pt>
              </c:numCache>
            </c:numRef>
          </c:val>
          <c:extLst>
            <c:ext xmlns:c16="http://schemas.microsoft.com/office/drawing/2014/chart" uri="{C3380CC4-5D6E-409C-BE32-E72D297353CC}">
              <c16:uniqueId val="{00000000-A133-49D2-A9E8-C7E58A898740}"/>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71.19</c:v>
                </c:pt>
              </c:numCache>
            </c:numRef>
          </c:val>
          <c:smooth val="0"/>
          <c:extLst>
            <c:ext xmlns:c16="http://schemas.microsoft.com/office/drawing/2014/chart" uri="{C3380CC4-5D6E-409C-BE32-E72D297353CC}">
              <c16:uniqueId val="{00000001-A133-49D2-A9E8-C7E58A898740}"/>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0</c:v>
                </c:pt>
                <c:pt idx="1">
                  <c:v>0</c:v>
                </c:pt>
                <c:pt idx="2">
                  <c:v>0</c:v>
                </c:pt>
                <c:pt idx="3">
                  <c:v>0</c:v>
                </c:pt>
                <c:pt idx="4">
                  <c:v>451.68</c:v>
                </c:pt>
              </c:numCache>
            </c:numRef>
          </c:val>
          <c:extLst>
            <c:ext xmlns:c16="http://schemas.microsoft.com/office/drawing/2014/chart" uri="{C3380CC4-5D6E-409C-BE32-E72D297353CC}">
              <c16:uniqueId val="{00000000-25EE-48C4-B2C1-5239E474B63B}"/>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517.34</c:v>
                </c:pt>
              </c:numCache>
            </c:numRef>
          </c:val>
          <c:smooth val="0"/>
          <c:extLst>
            <c:ext xmlns:c16="http://schemas.microsoft.com/office/drawing/2014/chart" uri="{C3380CC4-5D6E-409C-BE32-E72D297353CC}">
              <c16:uniqueId val="{00000001-25EE-48C4-B2C1-5239E474B63B}"/>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0</c:v>
                </c:pt>
                <c:pt idx="1">
                  <c:v>0</c:v>
                </c:pt>
                <c:pt idx="2">
                  <c:v>0</c:v>
                </c:pt>
                <c:pt idx="3">
                  <c:v>0</c:v>
                </c:pt>
                <c:pt idx="4">
                  <c:v>111.75</c:v>
                </c:pt>
              </c:numCache>
            </c:numRef>
          </c:val>
          <c:extLst>
            <c:ext xmlns:c16="http://schemas.microsoft.com/office/drawing/2014/chart" uri="{C3380CC4-5D6E-409C-BE32-E72D297353CC}">
              <c16:uniqueId val="{00000000-17B3-430C-9F93-8A1847C1A23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99.89</c:v>
                </c:pt>
              </c:numCache>
            </c:numRef>
          </c:val>
          <c:smooth val="0"/>
          <c:extLst>
            <c:ext xmlns:c16="http://schemas.microsoft.com/office/drawing/2014/chart" uri="{C3380CC4-5D6E-409C-BE32-E72D297353CC}">
              <c16:uniqueId val="{00000001-17B3-430C-9F93-8A1847C1A23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0</c:v>
                </c:pt>
                <c:pt idx="1">
                  <c:v>0</c:v>
                </c:pt>
                <c:pt idx="2">
                  <c:v>0</c:v>
                </c:pt>
                <c:pt idx="3">
                  <c:v>0</c:v>
                </c:pt>
                <c:pt idx="4">
                  <c:v>138.72</c:v>
                </c:pt>
              </c:numCache>
            </c:numRef>
          </c:val>
          <c:extLst>
            <c:ext xmlns:c16="http://schemas.microsoft.com/office/drawing/2014/chart" uri="{C3380CC4-5D6E-409C-BE32-E72D297353CC}">
              <c16:uniqueId val="{00000000-007E-4A92-8C3E-C6D70794C56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112.4</c:v>
                </c:pt>
              </c:numCache>
            </c:numRef>
          </c:val>
          <c:smooth val="0"/>
          <c:extLst>
            <c:ext xmlns:c16="http://schemas.microsoft.com/office/drawing/2014/chart" uri="{C3380CC4-5D6E-409C-BE32-E72D297353CC}">
              <c16:uniqueId val="{00000001-007E-4A92-8C3E-C6D70794C56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【69.54】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【38.57】</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85" zoomScaleNormal="85"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15">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15">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4" t="str">
        <f>データ!H6</f>
        <v>千葉県　習志野市</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15">
      <c r="A8" s="2"/>
      <c r="B8" s="49" t="str">
        <f>データ!I6</f>
        <v>法適用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Aa</v>
      </c>
      <c r="X8" s="49"/>
      <c r="Y8" s="49"/>
      <c r="Z8" s="49"/>
      <c r="AA8" s="49"/>
      <c r="AB8" s="49"/>
      <c r="AC8" s="49"/>
      <c r="AD8" s="50" t="str">
        <f>データ!$M$6</f>
        <v>自治体職員</v>
      </c>
      <c r="AE8" s="50"/>
      <c r="AF8" s="50"/>
      <c r="AG8" s="50"/>
      <c r="AH8" s="50"/>
      <c r="AI8" s="50"/>
      <c r="AJ8" s="50"/>
      <c r="AK8" s="3"/>
      <c r="AL8" s="51">
        <f>データ!S6</f>
        <v>173885</v>
      </c>
      <c r="AM8" s="51"/>
      <c r="AN8" s="51"/>
      <c r="AO8" s="51"/>
      <c r="AP8" s="51"/>
      <c r="AQ8" s="51"/>
      <c r="AR8" s="51"/>
      <c r="AS8" s="51"/>
      <c r="AT8" s="46">
        <f>データ!T6</f>
        <v>20.97</v>
      </c>
      <c r="AU8" s="46"/>
      <c r="AV8" s="46"/>
      <c r="AW8" s="46"/>
      <c r="AX8" s="46"/>
      <c r="AY8" s="46"/>
      <c r="AZ8" s="46"/>
      <c r="BA8" s="46"/>
      <c r="BB8" s="46">
        <f>データ!U6</f>
        <v>8292.08</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15">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15">
      <c r="A10" s="2"/>
      <c r="B10" s="46" t="str">
        <f>データ!N6</f>
        <v>-</v>
      </c>
      <c r="C10" s="46"/>
      <c r="D10" s="46"/>
      <c r="E10" s="46"/>
      <c r="F10" s="46"/>
      <c r="G10" s="46"/>
      <c r="H10" s="46"/>
      <c r="I10" s="46">
        <f>データ!O6</f>
        <v>71.48</v>
      </c>
      <c r="J10" s="46"/>
      <c r="K10" s="46"/>
      <c r="L10" s="46"/>
      <c r="M10" s="46"/>
      <c r="N10" s="46"/>
      <c r="O10" s="46"/>
      <c r="P10" s="46">
        <f>データ!P6</f>
        <v>95.24</v>
      </c>
      <c r="Q10" s="46"/>
      <c r="R10" s="46"/>
      <c r="S10" s="46"/>
      <c r="T10" s="46"/>
      <c r="U10" s="46"/>
      <c r="V10" s="46"/>
      <c r="W10" s="46">
        <f>データ!Q6</f>
        <v>71.41</v>
      </c>
      <c r="X10" s="46"/>
      <c r="Y10" s="46"/>
      <c r="Z10" s="46"/>
      <c r="AA10" s="46"/>
      <c r="AB10" s="46"/>
      <c r="AC10" s="46"/>
      <c r="AD10" s="51">
        <f>データ!R6</f>
        <v>2192</v>
      </c>
      <c r="AE10" s="51"/>
      <c r="AF10" s="51"/>
      <c r="AG10" s="51"/>
      <c r="AH10" s="51"/>
      <c r="AI10" s="51"/>
      <c r="AJ10" s="51"/>
      <c r="AK10" s="2"/>
      <c r="AL10" s="51">
        <f>データ!V6</f>
        <v>165754</v>
      </c>
      <c r="AM10" s="51"/>
      <c r="AN10" s="51"/>
      <c r="AO10" s="51"/>
      <c r="AP10" s="51"/>
      <c r="AQ10" s="51"/>
      <c r="AR10" s="51"/>
      <c r="AS10" s="51"/>
      <c r="AT10" s="46">
        <f>データ!W6</f>
        <v>15.22</v>
      </c>
      <c r="AU10" s="46"/>
      <c r="AV10" s="46"/>
      <c r="AW10" s="46"/>
      <c r="AX10" s="46"/>
      <c r="AY10" s="46"/>
      <c r="AZ10" s="46"/>
      <c r="BA10" s="46"/>
      <c r="BB10" s="46">
        <f>データ!X6</f>
        <v>10890.54</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15">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15">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15">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15">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【108.07】</v>
      </c>
      <c r="F85" s="26" t="str">
        <f>データ!AT6</f>
        <v>【3.09】</v>
      </c>
      <c r="G85" s="26" t="str">
        <f>データ!BE6</f>
        <v>【69.54】</v>
      </c>
      <c r="H85" s="26" t="str">
        <f>データ!BP6</f>
        <v>【682.51】</v>
      </c>
      <c r="I85" s="26" t="str">
        <f>データ!CA6</f>
        <v>【100.34】</v>
      </c>
      <c r="J85" s="26" t="str">
        <f>データ!CL6</f>
        <v>【136.15】</v>
      </c>
      <c r="K85" s="26" t="str">
        <f>データ!CW6</f>
        <v>【59.64】</v>
      </c>
      <c r="L85" s="26" t="str">
        <f>データ!DH6</f>
        <v>【95.35】</v>
      </c>
      <c r="M85" s="26" t="str">
        <f>データ!DS6</f>
        <v>【38.57】</v>
      </c>
      <c r="N85" s="26" t="str">
        <f>データ!ED6</f>
        <v>【5.90】</v>
      </c>
      <c r="O85" s="26" t="str">
        <f>データ!EO6</f>
        <v>【0.22】</v>
      </c>
    </row>
  </sheetData>
  <sheetProtection algorithmName="SHA-512" hashValue="GBlb5ZmBkEq2MB2Mm/y90Tkg/HhFNQVGFTc11OvhmpwGycLQeX4VraJEXO10yVAIwczGrkBwzN9pcH0TqsWG8g==" saltValue="szJuLpaqGENpJ6/dyX2euA=="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7" t="s">
        <v>52</v>
      </c>
      <c r="I3" s="78"/>
      <c r="J3" s="78"/>
      <c r="K3" s="78"/>
      <c r="L3" s="78"/>
      <c r="M3" s="78"/>
      <c r="N3" s="78"/>
      <c r="O3" s="78"/>
      <c r="P3" s="78"/>
      <c r="Q3" s="78"/>
      <c r="R3" s="78"/>
      <c r="S3" s="78"/>
      <c r="T3" s="78"/>
      <c r="U3" s="78"/>
      <c r="V3" s="78"/>
      <c r="W3" s="78"/>
      <c r="X3" s="79"/>
      <c r="Y3" s="83" t="s">
        <v>53</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54</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8" x14ac:dyDescent="0.15">
      <c r="A4" s="28" t="s">
        <v>55</v>
      </c>
      <c r="B4" s="30"/>
      <c r="C4" s="30"/>
      <c r="D4" s="30"/>
      <c r="E4" s="30"/>
      <c r="F4" s="30"/>
      <c r="G4" s="30"/>
      <c r="H4" s="80"/>
      <c r="I4" s="81"/>
      <c r="J4" s="81"/>
      <c r="K4" s="81"/>
      <c r="L4" s="81"/>
      <c r="M4" s="81"/>
      <c r="N4" s="81"/>
      <c r="O4" s="81"/>
      <c r="P4" s="81"/>
      <c r="Q4" s="81"/>
      <c r="R4" s="81"/>
      <c r="S4" s="81"/>
      <c r="T4" s="81"/>
      <c r="U4" s="81"/>
      <c r="V4" s="81"/>
      <c r="W4" s="81"/>
      <c r="X4" s="82"/>
      <c r="Y4" s="76" t="s">
        <v>56</v>
      </c>
      <c r="Z4" s="76"/>
      <c r="AA4" s="76"/>
      <c r="AB4" s="76"/>
      <c r="AC4" s="76"/>
      <c r="AD4" s="76"/>
      <c r="AE4" s="76"/>
      <c r="AF4" s="76"/>
      <c r="AG4" s="76"/>
      <c r="AH4" s="76"/>
      <c r="AI4" s="76"/>
      <c r="AJ4" s="76" t="s">
        <v>57</v>
      </c>
      <c r="AK4" s="76"/>
      <c r="AL4" s="76"/>
      <c r="AM4" s="76"/>
      <c r="AN4" s="76"/>
      <c r="AO4" s="76"/>
      <c r="AP4" s="76"/>
      <c r="AQ4" s="76"/>
      <c r="AR4" s="76"/>
      <c r="AS4" s="76"/>
      <c r="AT4" s="76"/>
      <c r="AU4" s="76" t="s">
        <v>58</v>
      </c>
      <c r="AV4" s="76"/>
      <c r="AW4" s="76"/>
      <c r="AX4" s="76"/>
      <c r="AY4" s="76"/>
      <c r="AZ4" s="76"/>
      <c r="BA4" s="76"/>
      <c r="BB4" s="76"/>
      <c r="BC4" s="76"/>
      <c r="BD4" s="76"/>
      <c r="BE4" s="76"/>
      <c r="BF4" s="76" t="s">
        <v>59</v>
      </c>
      <c r="BG4" s="76"/>
      <c r="BH4" s="76"/>
      <c r="BI4" s="76"/>
      <c r="BJ4" s="76"/>
      <c r="BK4" s="76"/>
      <c r="BL4" s="76"/>
      <c r="BM4" s="76"/>
      <c r="BN4" s="76"/>
      <c r="BO4" s="76"/>
      <c r="BP4" s="76"/>
      <c r="BQ4" s="76" t="s">
        <v>60</v>
      </c>
      <c r="BR4" s="76"/>
      <c r="BS4" s="76"/>
      <c r="BT4" s="76"/>
      <c r="BU4" s="76"/>
      <c r="BV4" s="76"/>
      <c r="BW4" s="76"/>
      <c r="BX4" s="76"/>
      <c r="BY4" s="76"/>
      <c r="BZ4" s="76"/>
      <c r="CA4" s="76"/>
      <c r="CB4" s="76" t="s">
        <v>61</v>
      </c>
      <c r="CC4" s="76"/>
      <c r="CD4" s="76"/>
      <c r="CE4" s="76"/>
      <c r="CF4" s="76"/>
      <c r="CG4" s="76"/>
      <c r="CH4" s="76"/>
      <c r="CI4" s="76"/>
      <c r="CJ4" s="76"/>
      <c r="CK4" s="76"/>
      <c r="CL4" s="76"/>
      <c r="CM4" s="76" t="s">
        <v>62</v>
      </c>
      <c r="CN4" s="76"/>
      <c r="CO4" s="76"/>
      <c r="CP4" s="76"/>
      <c r="CQ4" s="76"/>
      <c r="CR4" s="76"/>
      <c r="CS4" s="76"/>
      <c r="CT4" s="76"/>
      <c r="CU4" s="76"/>
      <c r="CV4" s="76"/>
      <c r="CW4" s="76"/>
      <c r="CX4" s="76" t="s">
        <v>63</v>
      </c>
      <c r="CY4" s="76"/>
      <c r="CZ4" s="76"/>
      <c r="DA4" s="76"/>
      <c r="DB4" s="76"/>
      <c r="DC4" s="76"/>
      <c r="DD4" s="76"/>
      <c r="DE4" s="76"/>
      <c r="DF4" s="76"/>
      <c r="DG4" s="76"/>
      <c r="DH4" s="76"/>
      <c r="DI4" s="76" t="s">
        <v>64</v>
      </c>
      <c r="DJ4" s="76"/>
      <c r="DK4" s="76"/>
      <c r="DL4" s="76"/>
      <c r="DM4" s="76"/>
      <c r="DN4" s="76"/>
      <c r="DO4" s="76"/>
      <c r="DP4" s="76"/>
      <c r="DQ4" s="76"/>
      <c r="DR4" s="76"/>
      <c r="DS4" s="76"/>
      <c r="DT4" s="76" t="s">
        <v>65</v>
      </c>
      <c r="DU4" s="76"/>
      <c r="DV4" s="76"/>
      <c r="DW4" s="76"/>
      <c r="DX4" s="76"/>
      <c r="DY4" s="76"/>
      <c r="DZ4" s="76"/>
      <c r="EA4" s="76"/>
      <c r="EB4" s="76"/>
      <c r="EC4" s="76"/>
      <c r="ED4" s="76"/>
      <c r="EE4" s="76" t="s">
        <v>66</v>
      </c>
      <c r="EF4" s="76"/>
      <c r="EG4" s="76"/>
      <c r="EH4" s="76"/>
      <c r="EI4" s="76"/>
      <c r="EJ4" s="76"/>
      <c r="EK4" s="76"/>
      <c r="EL4" s="76"/>
      <c r="EM4" s="76"/>
      <c r="EN4" s="76"/>
      <c r="EO4" s="76"/>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2019</v>
      </c>
      <c r="C6" s="33">
        <f t="shared" ref="C6:X6" si="3">C7</f>
        <v>122165</v>
      </c>
      <c r="D6" s="33">
        <f t="shared" si="3"/>
        <v>46</v>
      </c>
      <c r="E6" s="33">
        <f t="shared" si="3"/>
        <v>17</v>
      </c>
      <c r="F6" s="33">
        <f t="shared" si="3"/>
        <v>1</v>
      </c>
      <c r="G6" s="33">
        <f t="shared" si="3"/>
        <v>0</v>
      </c>
      <c r="H6" s="33" t="str">
        <f t="shared" si="3"/>
        <v>千葉県　習志野市</v>
      </c>
      <c r="I6" s="33" t="str">
        <f t="shared" si="3"/>
        <v>法適用</v>
      </c>
      <c r="J6" s="33" t="str">
        <f t="shared" si="3"/>
        <v>下水道事業</v>
      </c>
      <c r="K6" s="33" t="str">
        <f t="shared" si="3"/>
        <v>公共下水道</v>
      </c>
      <c r="L6" s="33" t="str">
        <f t="shared" si="3"/>
        <v>Aa</v>
      </c>
      <c r="M6" s="33" t="str">
        <f t="shared" si="3"/>
        <v>自治体職員</v>
      </c>
      <c r="N6" s="34" t="str">
        <f t="shared" si="3"/>
        <v>-</v>
      </c>
      <c r="O6" s="34">
        <f t="shared" si="3"/>
        <v>71.48</v>
      </c>
      <c r="P6" s="34">
        <f t="shared" si="3"/>
        <v>95.24</v>
      </c>
      <c r="Q6" s="34">
        <f t="shared" si="3"/>
        <v>71.41</v>
      </c>
      <c r="R6" s="34">
        <f t="shared" si="3"/>
        <v>2192</v>
      </c>
      <c r="S6" s="34">
        <f t="shared" si="3"/>
        <v>173885</v>
      </c>
      <c r="T6" s="34">
        <f t="shared" si="3"/>
        <v>20.97</v>
      </c>
      <c r="U6" s="34">
        <f t="shared" si="3"/>
        <v>8292.08</v>
      </c>
      <c r="V6" s="34">
        <f t="shared" si="3"/>
        <v>165754</v>
      </c>
      <c r="W6" s="34">
        <f t="shared" si="3"/>
        <v>15.22</v>
      </c>
      <c r="X6" s="34">
        <f t="shared" si="3"/>
        <v>10890.54</v>
      </c>
      <c r="Y6" s="35" t="str">
        <f>IF(Y7="",NA(),Y7)</f>
        <v>-</v>
      </c>
      <c r="Z6" s="35" t="str">
        <f t="shared" ref="Z6:AH6" si="4">IF(Z7="",NA(),Z7)</f>
        <v>-</v>
      </c>
      <c r="AA6" s="35" t="str">
        <f t="shared" si="4"/>
        <v>-</v>
      </c>
      <c r="AB6" s="35" t="str">
        <f t="shared" si="4"/>
        <v>-</v>
      </c>
      <c r="AC6" s="35">
        <f t="shared" si="4"/>
        <v>106.76</v>
      </c>
      <c r="AD6" s="35" t="str">
        <f t="shared" si="4"/>
        <v>-</v>
      </c>
      <c r="AE6" s="35" t="str">
        <f t="shared" si="4"/>
        <v>-</v>
      </c>
      <c r="AF6" s="35" t="str">
        <f t="shared" si="4"/>
        <v>-</v>
      </c>
      <c r="AG6" s="35" t="str">
        <f t="shared" si="4"/>
        <v>-</v>
      </c>
      <c r="AH6" s="35">
        <f t="shared" si="4"/>
        <v>109</v>
      </c>
      <c r="AI6" s="34" t="str">
        <f>IF(AI7="","",IF(AI7="-","【-】","【"&amp;SUBSTITUTE(TEXT(AI7,"#,##0.00"),"-","△")&amp;"】"))</f>
        <v>【108.07】</v>
      </c>
      <c r="AJ6" s="35" t="str">
        <f>IF(AJ7="",NA(),AJ7)</f>
        <v>-</v>
      </c>
      <c r="AK6" s="35" t="str">
        <f t="shared" ref="AK6:AS6" si="5">IF(AK7="",NA(),AK7)</f>
        <v>-</v>
      </c>
      <c r="AL6" s="35" t="str">
        <f t="shared" si="5"/>
        <v>-</v>
      </c>
      <c r="AM6" s="35" t="str">
        <f t="shared" si="5"/>
        <v>-</v>
      </c>
      <c r="AN6" s="34">
        <f t="shared" si="5"/>
        <v>0</v>
      </c>
      <c r="AO6" s="35" t="str">
        <f t="shared" si="5"/>
        <v>-</v>
      </c>
      <c r="AP6" s="35" t="str">
        <f t="shared" si="5"/>
        <v>-</v>
      </c>
      <c r="AQ6" s="35" t="str">
        <f t="shared" si="5"/>
        <v>-</v>
      </c>
      <c r="AR6" s="35" t="str">
        <f t="shared" si="5"/>
        <v>-</v>
      </c>
      <c r="AS6" s="35">
        <f t="shared" si="5"/>
        <v>0.28000000000000003</v>
      </c>
      <c r="AT6" s="34" t="str">
        <f>IF(AT7="","",IF(AT7="-","【-】","【"&amp;SUBSTITUTE(TEXT(AT7,"#,##0.00"),"-","△")&amp;"】"))</f>
        <v>【3.09】</v>
      </c>
      <c r="AU6" s="35" t="str">
        <f>IF(AU7="",NA(),AU7)</f>
        <v>-</v>
      </c>
      <c r="AV6" s="35" t="str">
        <f t="shared" ref="AV6:BD6" si="6">IF(AV7="",NA(),AV7)</f>
        <v>-</v>
      </c>
      <c r="AW6" s="35" t="str">
        <f t="shared" si="6"/>
        <v>-</v>
      </c>
      <c r="AX6" s="35" t="str">
        <f t="shared" si="6"/>
        <v>-</v>
      </c>
      <c r="AY6" s="35">
        <f t="shared" si="6"/>
        <v>45.74</v>
      </c>
      <c r="AZ6" s="35" t="str">
        <f t="shared" si="6"/>
        <v>-</v>
      </c>
      <c r="BA6" s="35" t="str">
        <f t="shared" si="6"/>
        <v>-</v>
      </c>
      <c r="BB6" s="35" t="str">
        <f t="shared" si="6"/>
        <v>-</v>
      </c>
      <c r="BC6" s="35" t="str">
        <f t="shared" si="6"/>
        <v>-</v>
      </c>
      <c r="BD6" s="35">
        <f t="shared" si="6"/>
        <v>71.19</v>
      </c>
      <c r="BE6" s="34" t="str">
        <f>IF(BE7="","",IF(BE7="-","【-】","【"&amp;SUBSTITUTE(TEXT(BE7,"#,##0.00"),"-","△")&amp;"】"))</f>
        <v>【69.54】</v>
      </c>
      <c r="BF6" s="35" t="str">
        <f>IF(BF7="",NA(),BF7)</f>
        <v>-</v>
      </c>
      <c r="BG6" s="35" t="str">
        <f t="shared" ref="BG6:BO6" si="7">IF(BG7="",NA(),BG7)</f>
        <v>-</v>
      </c>
      <c r="BH6" s="35" t="str">
        <f t="shared" si="7"/>
        <v>-</v>
      </c>
      <c r="BI6" s="35" t="str">
        <f t="shared" si="7"/>
        <v>-</v>
      </c>
      <c r="BJ6" s="35">
        <f t="shared" si="7"/>
        <v>451.68</v>
      </c>
      <c r="BK6" s="35" t="str">
        <f t="shared" si="7"/>
        <v>-</v>
      </c>
      <c r="BL6" s="35" t="str">
        <f t="shared" si="7"/>
        <v>-</v>
      </c>
      <c r="BM6" s="35" t="str">
        <f t="shared" si="7"/>
        <v>-</v>
      </c>
      <c r="BN6" s="35" t="str">
        <f t="shared" si="7"/>
        <v>-</v>
      </c>
      <c r="BO6" s="35">
        <f t="shared" si="7"/>
        <v>517.34</v>
      </c>
      <c r="BP6" s="34" t="str">
        <f>IF(BP7="","",IF(BP7="-","【-】","【"&amp;SUBSTITUTE(TEXT(BP7,"#,##0.00"),"-","△")&amp;"】"))</f>
        <v>【682.51】</v>
      </c>
      <c r="BQ6" s="35" t="str">
        <f>IF(BQ7="",NA(),BQ7)</f>
        <v>-</v>
      </c>
      <c r="BR6" s="35" t="str">
        <f t="shared" ref="BR6:BZ6" si="8">IF(BR7="",NA(),BR7)</f>
        <v>-</v>
      </c>
      <c r="BS6" s="35" t="str">
        <f t="shared" si="8"/>
        <v>-</v>
      </c>
      <c r="BT6" s="35" t="str">
        <f t="shared" si="8"/>
        <v>-</v>
      </c>
      <c r="BU6" s="35">
        <f t="shared" si="8"/>
        <v>111.75</v>
      </c>
      <c r="BV6" s="35" t="str">
        <f t="shared" si="8"/>
        <v>-</v>
      </c>
      <c r="BW6" s="35" t="str">
        <f t="shared" si="8"/>
        <v>-</v>
      </c>
      <c r="BX6" s="35" t="str">
        <f t="shared" si="8"/>
        <v>-</v>
      </c>
      <c r="BY6" s="35" t="str">
        <f t="shared" si="8"/>
        <v>-</v>
      </c>
      <c r="BZ6" s="35">
        <f t="shared" si="8"/>
        <v>99.89</v>
      </c>
      <c r="CA6" s="34" t="str">
        <f>IF(CA7="","",IF(CA7="-","【-】","【"&amp;SUBSTITUTE(TEXT(CA7,"#,##0.00"),"-","△")&amp;"】"))</f>
        <v>【100.34】</v>
      </c>
      <c r="CB6" s="35" t="str">
        <f>IF(CB7="",NA(),CB7)</f>
        <v>-</v>
      </c>
      <c r="CC6" s="35" t="str">
        <f t="shared" ref="CC6:CK6" si="9">IF(CC7="",NA(),CC7)</f>
        <v>-</v>
      </c>
      <c r="CD6" s="35" t="str">
        <f t="shared" si="9"/>
        <v>-</v>
      </c>
      <c r="CE6" s="35" t="str">
        <f t="shared" si="9"/>
        <v>-</v>
      </c>
      <c r="CF6" s="35">
        <f t="shared" si="9"/>
        <v>138.72</v>
      </c>
      <c r="CG6" s="35" t="str">
        <f t="shared" si="9"/>
        <v>-</v>
      </c>
      <c r="CH6" s="35" t="str">
        <f t="shared" si="9"/>
        <v>-</v>
      </c>
      <c r="CI6" s="35" t="str">
        <f t="shared" si="9"/>
        <v>-</v>
      </c>
      <c r="CJ6" s="35" t="str">
        <f t="shared" si="9"/>
        <v>-</v>
      </c>
      <c r="CK6" s="35">
        <f t="shared" si="9"/>
        <v>112.4</v>
      </c>
      <c r="CL6" s="34" t="str">
        <f>IF(CL7="","",IF(CL7="-","【-】","【"&amp;SUBSTITUTE(TEXT(CL7,"#,##0.00"),"-","△")&amp;"】"))</f>
        <v>【136.15】</v>
      </c>
      <c r="CM6" s="35" t="str">
        <f>IF(CM7="",NA(),CM7)</f>
        <v>-</v>
      </c>
      <c r="CN6" s="35" t="str">
        <f t="shared" ref="CN6:CV6" si="10">IF(CN7="",NA(),CN7)</f>
        <v>-</v>
      </c>
      <c r="CO6" s="35" t="str">
        <f t="shared" si="10"/>
        <v>-</v>
      </c>
      <c r="CP6" s="35" t="str">
        <f t="shared" si="10"/>
        <v>-</v>
      </c>
      <c r="CQ6" s="35">
        <f t="shared" si="10"/>
        <v>234.11</v>
      </c>
      <c r="CR6" s="35" t="str">
        <f t="shared" si="10"/>
        <v>-</v>
      </c>
      <c r="CS6" s="35" t="str">
        <f t="shared" si="10"/>
        <v>-</v>
      </c>
      <c r="CT6" s="35" t="str">
        <f t="shared" si="10"/>
        <v>-</v>
      </c>
      <c r="CU6" s="35" t="str">
        <f t="shared" si="10"/>
        <v>-</v>
      </c>
      <c r="CV6" s="35">
        <f t="shared" si="10"/>
        <v>62.97</v>
      </c>
      <c r="CW6" s="34" t="str">
        <f>IF(CW7="","",IF(CW7="-","【-】","【"&amp;SUBSTITUTE(TEXT(CW7,"#,##0.00"),"-","△")&amp;"】"))</f>
        <v>【59.64】</v>
      </c>
      <c r="CX6" s="35" t="str">
        <f>IF(CX7="",NA(),CX7)</f>
        <v>-</v>
      </c>
      <c r="CY6" s="35" t="str">
        <f t="shared" ref="CY6:DG6" si="11">IF(CY7="",NA(),CY7)</f>
        <v>-</v>
      </c>
      <c r="CZ6" s="35" t="str">
        <f t="shared" si="11"/>
        <v>-</v>
      </c>
      <c r="DA6" s="35" t="str">
        <f t="shared" si="11"/>
        <v>-</v>
      </c>
      <c r="DB6" s="35">
        <f t="shared" si="11"/>
        <v>97.48</v>
      </c>
      <c r="DC6" s="35" t="str">
        <f t="shared" si="11"/>
        <v>-</v>
      </c>
      <c r="DD6" s="35" t="str">
        <f t="shared" si="11"/>
        <v>-</v>
      </c>
      <c r="DE6" s="35" t="str">
        <f t="shared" si="11"/>
        <v>-</v>
      </c>
      <c r="DF6" s="35" t="str">
        <f t="shared" si="11"/>
        <v>-</v>
      </c>
      <c r="DG6" s="35">
        <f t="shared" si="11"/>
        <v>96.97</v>
      </c>
      <c r="DH6" s="34" t="str">
        <f>IF(DH7="","",IF(DH7="-","【-】","【"&amp;SUBSTITUTE(TEXT(DH7,"#,##0.00"),"-","△")&amp;"】"))</f>
        <v>【95.35】</v>
      </c>
      <c r="DI6" s="35" t="str">
        <f>IF(DI7="",NA(),DI7)</f>
        <v>-</v>
      </c>
      <c r="DJ6" s="35" t="str">
        <f t="shared" ref="DJ6:DR6" si="12">IF(DJ7="",NA(),DJ7)</f>
        <v>-</v>
      </c>
      <c r="DK6" s="35" t="str">
        <f t="shared" si="12"/>
        <v>-</v>
      </c>
      <c r="DL6" s="35" t="str">
        <f t="shared" si="12"/>
        <v>-</v>
      </c>
      <c r="DM6" s="35">
        <f t="shared" si="12"/>
        <v>4.2300000000000004</v>
      </c>
      <c r="DN6" s="35" t="str">
        <f t="shared" si="12"/>
        <v>-</v>
      </c>
      <c r="DO6" s="35" t="str">
        <f t="shared" si="12"/>
        <v>-</v>
      </c>
      <c r="DP6" s="35" t="str">
        <f t="shared" si="12"/>
        <v>-</v>
      </c>
      <c r="DQ6" s="35" t="str">
        <f t="shared" si="12"/>
        <v>-</v>
      </c>
      <c r="DR6" s="35">
        <f t="shared" si="12"/>
        <v>24.54</v>
      </c>
      <c r="DS6" s="34" t="str">
        <f>IF(DS7="","",IF(DS7="-","【-】","【"&amp;SUBSTITUTE(TEXT(DS7,"#,##0.00"),"-","△")&amp;"】"))</f>
        <v>【38.57】</v>
      </c>
      <c r="DT6" s="35" t="str">
        <f>IF(DT7="",NA(),DT7)</f>
        <v>-</v>
      </c>
      <c r="DU6" s="35" t="str">
        <f t="shared" ref="DU6:EC6" si="13">IF(DU7="",NA(),DU7)</f>
        <v>-</v>
      </c>
      <c r="DV6" s="35" t="str">
        <f t="shared" si="13"/>
        <v>-</v>
      </c>
      <c r="DW6" s="35" t="str">
        <f t="shared" si="13"/>
        <v>-</v>
      </c>
      <c r="DX6" s="34">
        <f t="shared" si="13"/>
        <v>0</v>
      </c>
      <c r="DY6" s="35" t="str">
        <f t="shared" si="13"/>
        <v>-</v>
      </c>
      <c r="DZ6" s="35" t="str">
        <f t="shared" si="13"/>
        <v>-</v>
      </c>
      <c r="EA6" s="35" t="str">
        <f t="shared" si="13"/>
        <v>-</v>
      </c>
      <c r="EB6" s="35" t="str">
        <f t="shared" si="13"/>
        <v>-</v>
      </c>
      <c r="EC6" s="35">
        <f t="shared" si="13"/>
        <v>7.66</v>
      </c>
      <c r="ED6" s="34" t="str">
        <f>IF(ED7="","",IF(ED7="-","【-】","【"&amp;SUBSTITUTE(TEXT(ED7,"#,##0.00"),"-","△")&amp;"】"))</f>
        <v>【5.90】</v>
      </c>
      <c r="EE6" s="35" t="str">
        <f>IF(EE7="",NA(),EE7)</f>
        <v>-</v>
      </c>
      <c r="EF6" s="35" t="str">
        <f t="shared" ref="EF6:EN6" si="14">IF(EF7="",NA(),EF7)</f>
        <v>-</v>
      </c>
      <c r="EG6" s="35" t="str">
        <f t="shared" si="14"/>
        <v>-</v>
      </c>
      <c r="EH6" s="35" t="str">
        <f t="shared" si="14"/>
        <v>-</v>
      </c>
      <c r="EI6" s="35">
        <f t="shared" si="14"/>
        <v>0.14000000000000001</v>
      </c>
      <c r="EJ6" s="35" t="str">
        <f t="shared" si="14"/>
        <v>-</v>
      </c>
      <c r="EK6" s="35" t="str">
        <f t="shared" si="14"/>
        <v>-</v>
      </c>
      <c r="EL6" s="35" t="str">
        <f t="shared" si="14"/>
        <v>-</v>
      </c>
      <c r="EM6" s="35" t="str">
        <f t="shared" si="14"/>
        <v>-</v>
      </c>
      <c r="EN6" s="35">
        <f t="shared" si="14"/>
        <v>0.16</v>
      </c>
      <c r="EO6" s="34" t="str">
        <f>IF(EO7="","",IF(EO7="-","【-】","【"&amp;SUBSTITUTE(TEXT(EO7,"#,##0.00"),"-","△")&amp;"】"))</f>
        <v>【0.22】</v>
      </c>
    </row>
    <row r="7" spans="1:148" s="36" customFormat="1" x14ac:dyDescent="0.15">
      <c r="A7" s="28"/>
      <c r="B7" s="37">
        <v>2019</v>
      </c>
      <c r="C7" s="37">
        <v>122165</v>
      </c>
      <c r="D7" s="37">
        <v>46</v>
      </c>
      <c r="E7" s="37">
        <v>17</v>
      </c>
      <c r="F7" s="37">
        <v>1</v>
      </c>
      <c r="G7" s="37">
        <v>0</v>
      </c>
      <c r="H7" s="37" t="s">
        <v>96</v>
      </c>
      <c r="I7" s="37" t="s">
        <v>97</v>
      </c>
      <c r="J7" s="37" t="s">
        <v>98</v>
      </c>
      <c r="K7" s="37" t="s">
        <v>99</v>
      </c>
      <c r="L7" s="37" t="s">
        <v>100</v>
      </c>
      <c r="M7" s="37" t="s">
        <v>101</v>
      </c>
      <c r="N7" s="38" t="s">
        <v>102</v>
      </c>
      <c r="O7" s="38">
        <v>71.48</v>
      </c>
      <c r="P7" s="38">
        <v>95.24</v>
      </c>
      <c r="Q7" s="38">
        <v>71.41</v>
      </c>
      <c r="R7" s="38">
        <v>2192</v>
      </c>
      <c r="S7" s="38">
        <v>173885</v>
      </c>
      <c r="T7" s="38">
        <v>20.97</v>
      </c>
      <c r="U7" s="38">
        <v>8292.08</v>
      </c>
      <c r="V7" s="38">
        <v>165754</v>
      </c>
      <c r="W7" s="38">
        <v>15.22</v>
      </c>
      <c r="X7" s="38">
        <v>10890.54</v>
      </c>
      <c r="Y7" s="38" t="s">
        <v>102</v>
      </c>
      <c r="Z7" s="38" t="s">
        <v>102</v>
      </c>
      <c r="AA7" s="38" t="s">
        <v>102</v>
      </c>
      <c r="AB7" s="38" t="s">
        <v>102</v>
      </c>
      <c r="AC7" s="38">
        <v>106.76</v>
      </c>
      <c r="AD7" s="38" t="s">
        <v>102</v>
      </c>
      <c r="AE7" s="38" t="s">
        <v>102</v>
      </c>
      <c r="AF7" s="38" t="s">
        <v>102</v>
      </c>
      <c r="AG7" s="38" t="s">
        <v>102</v>
      </c>
      <c r="AH7" s="38">
        <v>109</v>
      </c>
      <c r="AI7" s="38">
        <v>108.07</v>
      </c>
      <c r="AJ7" s="38" t="s">
        <v>102</v>
      </c>
      <c r="AK7" s="38" t="s">
        <v>102</v>
      </c>
      <c r="AL7" s="38" t="s">
        <v>102</v>
      </c>
      <c r="AM7" s="38" t="s">
        <v>102</v>
      </c>
      <c r="AN7" s="38">
        <v>0</v>
      </c>
      <c r="AO7" s="38" t="s">
        <v>102</v>
      </c>
      <c r="AP7" s="38" t="s">
        <v>102</v>
      </c>
      <c r="AQ7" s="38" t="s">
        <v>102</v>
      </c>
      <c r="AR7" s="38" t="s">
        <v>102</v>
      </c>
      <c r="AS7" s="38">
        <v>0.28000000000000003</v>
      </c>
      <c r="AT7" s="38">
        <v>3.09</v>
      </c>
      <c r="AU7" s="38" t="s">
        <v>102</v>
      </c>
      <c r="AV7" s="38" t="s">
        <v>102</v>
      </c>
      <c r="AW7" s="38" t="s">
        <v>102</v>
      </c>
      <c r="AX7" s="38" t="s">
        <v>102</v>
      </c>
      <c r="AY7" s="38">
        <v>45.74</v>
      </c>
      <c r="AZ7" s="38" t="s">
        <v>102</v>
      </c>
      <c r="BA7" s="38" t="s">
        <v>102</v>
      </c>
      <c r="BB7" s="38" t="s">
        <v>102</v>
      </c>
      <c r="BC7" s="38" t="s">
        <v>102</v>
      </c>
      <c r="BD7" s="38">
        <v>71.19</v>
      </c>
      <c r="BE7" s="38">
        <v>69.540000000000006</v>
      </c>
      <c r="BF7" s="38" t="s">
        <v>102</v>
      </c>
      <c r="BG7" s="38" t="s">
        <v>102</v>
      </c>
      <c r="BH7" s="38" t="s">
        <v>102</v>
      </c>
      <c r="BI7" s="38" t="s">
        <v>102</v>
      </c>
      <c r="BJ7" s="38">
        <v>451.68</v>
      </c>
      <c r="BK7" s="38" t="s">
        <v>102</v>
      </c>
      <c r="BL7" s="38" t="s">
        <v>102</v>
      </c>
      <c r="BM7" s="38" t="s">
        <v>102</v>
      </c>
      <c r="BN7" s="38" t="s">
        <v>102</v>
      </c>
      <c r="BO7" s="38">
        <v>517.34</v>
      </c>
      <c r="BP7" s="38">
        <v>682.51</v>
      </c>
      <c r="BQ7" s="38" t="s">
        <v>102</v>
      </c>
      <c r="BR7" s="38" t="s">
        <v>102</v>
      </c>
      <c r="BS7" s="38" t="s">
        <v>102</v>
      </c>
      <c r="BT7" s="38" t="s">
        <v>102</v>
      </c>
      <c r="BU7" s="38">
        <v>111.75</v>
      </c>
      <c r="BV7" s="38" t="s">
        <v>102</v>
      </c>
      <c r="BW7" s="38" t="s">
        <v>102</v>
      </c>
      <c r="BX7" s="38" t="s">
        <v>102</v>
      </c>
      <c r="BY7" s="38" t="s">
        <v>102</v>
      </c>
      <c r="BZ7" s="38">
        <v>99.89</v>
      </c>
      <c r="CA7" s="38">
        <v>100.34</v>
      </c>
      <c r="CB7" s="38" t="s">
        <v>102</v>
      </c>
      <c r="CC7" s="38" t="s">
        <v>102</v>
      </c>
      <c r="CD7" s="38" t="s">
        <v>102</v>
      </c>
      <c r="CE7" s="38" t="s">
        <v>102</v>
      </c>
      <c r="CF7" s="38">
        <v>138.72</v>
      </c>
      <c r="CG7" s="38" t="s">
        <v>102</v>
      </c>
      <c r="CH7" s="38" t="s">
        <v>102</v>
      </c>
      <c r="CI7" s="38" t="s">
        <v>102</v>
      </c>
      <c r="CJ7" s="38" t="s">
        <v>102</v>
      </c>
      <c r="CK7" s="38">
        <v>112.4</v>
      </c>
      <c r="CL7" s="38">
        <v>136.15</v>
      </c>
      <c r="CM7" s="38" t="s">
        <v>102</v>
      </c>
      <c r="CN7" s="38" t="s">
        <v>102</v>
      </c>
      <c r="CO7" s="38" t="s">
        <v>102</v>
      </c>
      <c r="CP7" s="38" t="s">
        <v>102</v>
      </c>
      <c r="CQ7" s="38">
        <v>234.11</v>
      </c>
      <c r="CR7" s="38" t="s">
        <v>102</v>
      </c>
      <c r="CS7" s="38" t="s">
        <v>102</v>
      </c>
      <c r="CT7" s="38" t="s">
        <v>102</v>
      </c>
      <c r="CU7" s="38" t="s">
        <v>102</v>
      </c>
      <c r="CV7" s="38">
        <v>62.97</v>
      </c>
      <c r="CW7" s="38">
        <v>59.64</v>
      </c>
      <c r="CX7" s="38" t="s">
        <v>102</v>
      </c>
      <c r="CY7" s="38" t="s">
        <v>102</v>
      </c>
      <c r="CZ7" s="38" t="s">
        <v>102</v>
      </c>
      <c r="DA7" s="38" t="s">
        <v>102</v>
      </c>
      <c r="DB7" s="38">
        <v>97.48</v>
      </c>
      <c r="DC7" s="38" t="s">
        <v>102</v>
      </c>
      <c r="DD7" s="38" t="s">
        <v>102</v>
      </c>
      <c r="DE7" s="38" t="s">
        <v>102</v>
      </c>
      <c r="DF7" s="38" t="s">
        <v>102</v>
      </c>
      <c r="DG7" s="38">
        <v>96.97</v>
      </c>
      <c r="DH7" s="38">
        <v>95.35</v>
      </c>
      <c r="DI7" s="38" t="s">
        <v>102</v>
      </c>
      <c r="DJ7" s="38" t="s">
        <v>102</v>
      </c>
      <c r="DK7" s="38" t="s">
        <v>102</v>
      </c>
      <c r="DL7" s="38" t="s">
        <v>102</v>
      </c>
      <c r="DM7" s="38">
        <v>4.2300000000000004</v>
      </c>
      <c r="DN7" s="38" t="s">
        <v>102</v>
      </c>
      <c r="DO7" s="38" t="s">
        <v>102</v>
      </c>
      <c r="DP7" s="38" t="s">
        <v>102</v>
      </c>
      <c r="DQ7" s="38" t="s">
        <v>102</v>
      </c>
      <c r="DR7" s="38">
        <v>24.54</v>
      </c>
      <c r="DS7" s="38">
        <v>38.57</v>
      </c>
      <c r="DT7" s="38" t="s">
        <v>102</v>
      </c>
      <c r="DU7" s="38" t="s">
        <v>102</v>
      </c>
      <c r="DV7" s="38" t="s">
        <v>102</v>
      </c>
      <c r="DW7" s="38" t="s">
        <v>102</v>
      </c>
      <c r="DX7" s="38">
        <v>0</v>
      </c>
      <c r="DY7" s="38" t="s">
        <v>102</v>
      </c>
      <c r="DZ7" s="38" t="s">
        <v>102</v>
      </c>
      <c r="EA7" s="38" t="s">
        <v>102</v>
      </c>
      <c r="EB7" s="38" t="s">
        <v>102</v>
      </c>
      <c r="EC7" s="38">
        <v>7.66</v>
      </c>
      <c r="ED7" s="38">
        <v>5.9</v>
      </c>
      <c r="EE7" s="38" t="s">
        <v>102</v>
      </c>
      <c r="EF7" s="38" t="s">
        <v>102</v>
      </c>
      <c r="EG7" s="38" t="s">
        <v>102</v>
      </c>
      <c r="EH7" s="38" t="s">
        <v>102</v>
      </c>
      <c r="EI7" s="38">
        <v>0.14000000000000001</v>
      </c>
      <c r="EJ7" s="38" t="s">
        <v>102</v>
      </c>
      <c r="EK7" s="38" t="s">
        <v>102</v>
      </c>
      <c r="EL7" s="38" t="s">
        <v>102</v>
      </c>
      <c r="EM7" s="38" t="s">
        <v>102</v>
      </c>
      <c r="EN7" s="38">
        <v>0.16</v>
      </c>
      <c r="EO7" s="38">
        <v>0.22</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E10" si="15">DATEVALUE($B7+12-B11&amp;"/1/"&amp;B12)</f>
        <v>46388</v>
      </c>
      <c r="C10" s="41">
        <f t="shared" si="15"/>
        <v>46753</v>
      </c>
      <c r="D10" s="41">
        <f t="shared" si="15"/>
        <v>47119</v>
      </c>
      <c r="E10" s="41">
        <f t="shared" si="15"/>
        <v>47484</v>
      </c>
      <c r="F10" s="42">
        <f>DATEVALUE($B7+12-F11&amp;"/1/"&amp;F12)</f>
        <v>47849</v>
      </c>
    </row>
    <row r="11" spans="1:148" x14ac:dyDescent="0.15">
      <c r="B11">
        <v>4</v>
      </c>
      <c r="C11">
        <v>3</v>
      </c>
      <c r="D11">
        <v>2</v>
      </c>
      <c r="E11">
        <v>1</v>
      </c>
      <c r="F11">
        <v>0</v>
      </c>
      <c r="G11" t="s">
        <v>108</v>
      </c>
    </row>
    <row r="12" spans="1:148" x14ac:dyDescent="0.15">
      <c r="B12">
        <v>1</v>
      </c>
      <c r="C12">
        <v>1</v>
      </c>
      <c r="D12">
        <v>1</v>
      </c>
      <c r="E12">
        <v>1</v>
      </c>
      <c r="F12">
        <v>1</v>
      </c>
      <c r="G12" t="s">
        <v>109</v>
      </c>
    </row>
    <row r="13" spans="1:148" x14ac:dyDescent="0.15">
      <c r="B13" t="s">
        <v>110</v>
      </c>
      <c r="C13" t="s">
        <v>111</v>
      </c>
      <c r="D13" t="s">
        <v>112</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千葉県</cp:lastModifiedBy>
  <cp:lastPrinted>2021-01-25T07:55:52Z</cp:lastPrinted>
  <dcterms:created xsi:type="dcterms:W3CDTF">2020-12-04T02:25:35Z</dcterms:created>
  <dcterms:modified xsi:type="dcterms:W3CDTF">2021-02-20T07:25:37Z</dcterms:modified>
  <cp:category/>
</cp:coreProperties>
</file>