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010上水道\"/>
    </mc:Choice>
  </mc:AlternateContent>
  <workbookProtection workbookAlgorithmName="SHA-512" workbookHashValue="Cpn6Me0OeHlIxBj0gWc4hnAFy+7gp+8AFpvy/Fcp2q5gb/+0uk8N0njuMe9gyj2lUX+QSNAR2zYg9pZIR5sdrw==" workbookSaltValue="fy3D3jWlPaQQblTargPS7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<sst xmlns="http://schemas.openxmlformats.org/spreadsheetml/2006/main" count="228" uniqueCount="113">
  <si>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</si>
  <si>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</si>
  <si>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</si>
  <si>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</si>
  <si>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</si>
  <si>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</si>
  <si>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</si>
  <si>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</si>
  <si>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</si>
  <si>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</si>
  <si>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</si>
  <si>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</si>
  <si>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</si>
  <si>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</si>
  <si>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</si>
  <si>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</si>
  <si>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</si>
  <si>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</si>
  <si>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</si>
  <si>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</si>
  <si>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</si>
  <si>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</si>
  <si>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</si>
  <si>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</si>
  <si>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</si>
  <si>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</si>
  <si>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</si>
  <si>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</si>
  <si>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</si>
  <si>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</si>
  <si>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</si>
  <si>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</si>
  <si>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</si>
  <si>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</si>
  <si>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</si>
  <si>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</si>
  <si>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</si>
  <si>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</si>
  <si>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</si>
  <si>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</si>
  <si>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</si>
  <si>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</si>
  <si>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</si>
  <si>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</si>
  <si>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</si>
  <si>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</si>
  <si>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</si>
  <si>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</si>
  <si>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</si>
  <si>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</si>
  <si>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</si>
  <si>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</si>
  <si>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</si>
  <si>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</si>
  <si>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</si>
  <si>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</si>
  <si>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</si>
  <si>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</si>
  <si>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</si>
  <si>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</si>
  <si>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</si>
  <si>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</si>
  <si>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</si>
  <si>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</si>
  <si>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</si>
  <si>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</si>
  <si>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</si>
  <si>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</si>
  <si>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</si>
  <si>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</si>
  <si>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</si>
  <si>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</si>
  <si>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</si>
  <si>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</si>
  <si>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</si>
  <si>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</si>
  <si>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</si>
  <si>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</si>
  <si>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</si>
  <si>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</si>
  <si>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</si>
  <si>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</si>
  <si>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</si>
  <si>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</si>
  <si>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</si>
  <si>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</si>
  <si>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</si>
  <si>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</si>
  <si>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</si>
  <si>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</si>
  <si>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</si>
  <si>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</si>
  <si>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</si>
  <si>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柏市</t>
  </si>
  <si>
    <t>法適用</t>
  </si>
  <si>
    <t>水道事業</t>
  </si>
  <si>
    <t>末端給水事業</t>
  </si>
  <si>
    <t>A1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</si>
  <si>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</si>
  <si>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</si>
  <si>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</si>
  <si>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</si>
  <si>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</si>
  <si>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</si>
  <si>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</si>
  <si>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</si>
  <si>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</si>
  <si>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</si>
  <si>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</si>
  <si>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</si>
  <si>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現時点においては，収益により費用を賄えており，財務安定性は高く，同規模事業体と比較した場合においても健全な経営状況にあるといえます。
　しかし令和７年度をピークに，給水人口及び給水量が減少していく見込みであること，またその中で老朽化した施設の更新や水道管改良工事等が必要となることから，厳しい財政状況となることが予想されます。このため，アセットマネジメントの検討により，柏市独自の更新基準年数を定め，それに基づいた今後60年間の更新需要，財政収支の見通しを立てました。施設の健全性の確保と，事業経営の健全性の確保の両立を図っていくとともに，今後の収支状況等を注視していく必要があります。
　アセットマネジメントを継続的に実施し，適切な事業規模や施設規模への転換，事業費のさらなる削減など，持続的な安定供給に向けた経営努力を続けていくとともに，社会情勢や他事業体の動向等も踏まえた上で，水道料金の検討も視野に入れてまいります。
</t>
    <phoneticPr fontId="4"/>
  </si>
  <si>
    <t>　経常収支比率は全国平均及び同規模団体平均を上回っており，高い健全性を示しています。また，健全経営を持続するために，得られた利益の全額を，借入金の元金償還と設備投資等資本的支出の財源に充当しています。
　累積欠損金は，令和７年度までは，給水人口及び給水量も増加見込みであることから，発生しない見込みです。
　流動比率は全国平均及び同規模団体を上回る数値となっており，支払い能力の高さを示しています。
　柏市では企業債については元金償還額以内に収まる借入としているため，残高は減少し続けています。また，平成27年度以降は新規の借入を見送っていることから，企業債残高はさらに減少しています。一方，給水収益は，前年度より減少したものの，その比率は小さいため，財務安定性は高い状況を維持しているといえます。
　料金回収率は，供給単価の減少等により前年度より低下しましたが，依然，全国平均及び同規模団体を上回る数字となっています。
　給水原価は，除却費や企業債償還利息の減少等で経常経費が低減したことに伴い，前年度より低減し，全国平均及び同規模団体を下回る数字となっています。
　柏市は１年を通し，配水量などに大きな変動を受ける要件が少なく，また，適切な施設配置をしているため，施設利用率は高い数値を保っており，過大な設備投資を行っていないことを示しています。
　有収率は，全国平均及び同規模団体を上回る数字であるものの，今後施設及び給水装置の老朽化に伴い漏水が多発することがないよう，長期的計画に基づき更新等していくものです。</t>
    <phoneticPr fontId="4"/>
  </si>
  <si>
    <t>　有形固定資産減価償却率は，現時点では全国平均及び同規模事業体に比べて低い数値となっているものの，今後は更新需要が増大していく見通しとなっています。柏市では全国一律の法定耐用年数ではなく，種別による更新基準年数の設定を行ない，財政計画との整合性を図っています。施設の重要度を考慮した事業優先順位を設定し，事業計画に基づき更新等実施していきます。
　管路経年化率においては，「老朽管更新事業」の推進により，全国平均及び同規模団体より低い数値にとどまっていますが，今後，法定耐用年数を超える管路が増大することが予想されます。施設と同様，事業計画に基づき管路の更新を実施していきます。
 管路更新率は，管路更新工事で７件・約６ｋｍ分が翌年度に繰り越したため令和元年度としては更新率が低下しましたが，当該繰越工事は令和２年度に無事完工しており，中・長期的には支障がないと考えます。今後の更新事業においても，アセットマネジメントに基づく管路の更新を計画的におこなって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</si>
</sst>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2.48</c:v>
                </c:pt>
                <c:pt idx="1">
                  <c:v>1.24</c:v>
                </c:pt>
                <c:pt idx="2">
                  <c:v>1.31</c:v>
                </c:pt>
                <c:pt idx="3">
                  <c:v>1.38</c:v>
                </c:pt>
                <c:pt idx="4">
                  <c:v>0.67</c:v>
                </c:pt>
              </c:numCache>
            </c:numRef>
          </c:val>
          <c:extLst>
            <c:ext xmlns:c16="http://schemas.microsoft.com/office/drawing/2014/chart" uri="{C3380CC4-5D6E-409C-BE32-E72D297353CC}">
              <c16:uniqueId val="{00000000-579A-44D3-9A78-B10FDFBA64A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0.73</c:v>
                </c:pt>
                <c:pt idx="2">
                  <c:v>0.74</c:v>
                </c:pt>
                <c:pt idx="3">
                  <c:v>0.75</c:v>
                </c:pt>
                <c:pt idx="4">
                  <c:v>0.73</c:v>
                </c:pt>
              </c:numCache>
            </c:numRef>
          </c:val>
          <c:smooth val="0"/>
          <c:extLst>
            <c:ext xmlns:c16="http://schemas.microsoft.com/office/drawing/2014/chart" uri="{C3380CC4-5D6E-409C-BE32-E72D297353CC}">
              <c16:uniqueId val="{00000001-579A-44D3-9A78-B10FDFBA64A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83.61</c:v>
                </c:pt>
                <c:pt idx="1">
                  <c:v>83.92</c:v>
                </c:pt>
                <c:pt idx="2">
                  <c:v>84.59</c:v>
                </c:pt>
                <c:pt idx="3">
                  <c:v>85.71</c:v>
                </c:pt>
                <c:pt idx="4">
                  <c:v>85.81</c:v>
                </c:pt>
              </c:numCache>
            </c:numRef>
          </c:val>
          <c:extLst>
            <c:ext xmlns:c16="http://schemas.microsoft.com/office/drawing/2014/chart" uri="{C3380CC4-5D6E-409C-BE32-E72D297353CC}">
              <c16:uniqueId val="{00000000-4240-4D1D-AB4D-9E9B362B7FA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63.03</c:v>
                </c:pt>
                <c:pt idx="1">
                  <c:v>63.18</c:v>
                </c:pt>
                <c:pt idx="2">
                  <c:v>63.54</c:v>
                </c:pt>
                <c:pt idx="3">
                  <c:v>63.53</c:v>
                </c:pt>
                <c:pt idx="4">
                  <c:v>63.16</c:v>
                </c:pt>
              </c:numCache>
            </c:numRef>
          </c:val>
          <c:smooth val="0"/>
          <c:extLst>
            <c:ext xmlns:c16="http://schemas.microsoft.com/office/drawing/2014/chart" uri="{C3380CC4-5D6E-409C-BE32-E72D297353CC}">
              <c16:uniqueId val="{00000001-4240-4D1D-AB4D-9E9B362B7FA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93.66</c:v>
                </c:pt>
                <c:pt idx="1">
                  <c:v>93.94</c:v>
                </c:pt>
                <c:pt idx="2">
                  <c:v>94.08</c:v>
                </c:pt>
                <c:pt idx="3">
                  <c:v>93.94</c:v>
                </c:pt>
                <c:pt idx="4">
                  <c:v>93.44</c:v>
                </c:pt>
              </c:numCache>
            </c:numRef>
          </c:val>
          <c:extLst>
            <c:ext xmlns:c16="http://schemas.microsoft.com/office/drawing/2014/chart" uri="{C3380CC4-5D6E-409C-BE32-E72D297353CC}">
              <c16:uniqueId val="{00000000-E1AC-4B23-B4C5-4979CB5C25D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91.21</c:v>
                </c:pt>
                <c:pt idx="1">
                  <c:v>91.6</c:v>
                </c:pt>
                <c:pt idx="2">
                  <c:v>91.48</c:v>
                </c:pt>
                <c:pt idx="3">
                  <c:v>91.58</c:v>
                </c:pt>
                <c:pt idx="4">
                  <c:v>91.48</c:v>
                </c:pt>
              </c:numCache>
            </c:numRef>
          </c:val>
          <c:smooth val="0"/>
          <c:extLst>
            <c:ext xmlns:c16="http://schemas.microsoft.com/office/drawing/2014/chart" uri="{C3380CC4-5D6E-409C-BE32-E72D297353CC}">
              <c16:uniqueId val="{00000001-E1AC-4B23-B4C5-4979CB5C25D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133.16999999999999</c:v>
                </c:pt>
                <c:pt idx="1">
                  <c:v>129.49</c:v>
                </c:pt>
                <c:pt idx="2">
                  <c:v>126</c:v>
                </c:pt>
                <c:pt idx="3">
                  <c:v>128.81</c:v>
                </c:pt>
                <c:pt idx="4">
                  <c:v>127.24</c:v>
                </c:pt>
              </c:numCache>
            </c:numRef>
          </c:val>
          <c:extLst>
            <c:ext xmlns:c16="http://schemas.microsoft.com/office/drawing/2014/chart" uri="{C3380CC4-5D6E-409C-BE32-E72D297353CC}">
              <c16:uniqueId val="{00000000-1AA4-4C7A-AC89-598FF3B7440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115.21</c:v>
                </c:pt>
                <c:pt idx="1">
                  <c:v>117.25</c:v>
                </c:pt>
                <c:pt idx="2">
                  <c:v>116.77</c:v>
                </c:pt>
                <c:pt idx="3">
                  <c:v>115.41</c:v>
                </c:pt>
                <c:pt idx="4">
                  <c:v>113.57</c:v>
                </c:pt>
              </c:numCache>
            </c:numRef>
          </c:val>
          <c:smooth val="0"/>
          <c:extLst>
            <c:ext xmlns:c16="http://schemas.microsoft.com/office/drawing/2014/chart" uri="{C3380CC4-5D6E-409C-BE32-E72D297353CC}">
              <c16:uniqueId val="{00000001-1AA4-4C7A-AC89-598FF3B7440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40.49</c:v>
                </c:pt>
                <c:pt idx="1">
                  <c:v>41.08</c:v>
                </c:pt>
                <c:pt idx="2">
                  <c:v>40.58</c:v>
                </c:pt>
                <c:pt idx="3">
                  <c:v>41.02</c:v>
                </c:pt>
                <c:pt idx="4">
                  <c:v>42.11</c:v>
                </c:pt>
              </c:numCache>
            </c:numRef>
          </c:val>
          <c:extLst>
            <c:ext xmlns:c16="http://schemas.microsoft.com/office/drawing/2014/chart" uri="{C3380CC4-5D6E-409C-BE32-E72D297353CC}">
              <c16:uniqueId val="{00000000-B1F7-496A-B219-D839293A2016}"/>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48.41</c:v>
                </c:pt>
                <c:pt idx="1">
                  <c:v>49.1</c:v>
                </c:pt>
                <c:pt idx="2">
                  <c:v>49.66</c:v>
                </c:pt>
                <c:pt idx="3">
                  <c:v>50.41</c:v>
                </c:pt>
                <c:pt idx="4">
                  <c:v>51.13</c:v>
                </c:pt>
              </c:numCache>
            </c:numRef>
          </c:val>
          <c:smooth val="0"/>
          <c:extLst>
            <c:ext xmlns:c16="http://schemas.microsoft.com/office/drawing/2014/chart" uri="{C3380CC4-5D6E-409C-BE32-E72D297353CC}">
              <c16:uniqueId val="{00000001-B1F7-496A-B219-D839293A2016}"/>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2.58</c:v>
                </c:pt>
                <c:pt idx="1">
                  <c:v>2.81</c:v>
                </c:pt>
                <c:pt idx="2">
                  <c:v>4.43</c:v>
                </c:pt>
                <c:pt idx="3">
                  <c:v>7.26</c:v>
                </c:pt>
                <c:pt idx="4">
                  <c:v>7.96</c:v>
                </c:pt>
              </c:numCache>
            </c:numRef>
          </c:val>
          <c:extLst>
            <c:ext xmlns:c16="http://schemas.microsoft.com/office/drawing/2014/chart" uri="{C3380CC4-5D6E-409C-BE32-E72D297353CC}">
              <c16:uniqueId val="{00000000-7F64-4E20-B861-96D5D7CFE51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16.16</c:v>
                </c:pt>
                <c:pt idx="1">
                  <c:v>17.420000000000002</c:v>
                </c:pt>
                <c:pt idx="2">
                  <c:v>18.940000000000001</c:v>
                </c:pt>
                <c:pt idx="3">
                  <c:v>20.36</c:v>
                </c:pt>
                <c:pt idx="4">
                  <c:v>22.41</c:v>
                </c:pt>
              </c:numCache>
            </c:numRef>
          </c:val>
          <c:smooth val="0"/>
          <c:extLst>
            <c:ext xmlns:c16="http://schemas.microsoft.com/office/drawing/2014/chart" uri="{C3380CC4-5D6E-409C-BE32-E72D297353CC}">
              <c16:uniqueId val="{00000001-7F64-4E20-B861-96D5D7CFE51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D49-4FA3-AF04-4B4DD50CAB6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0.71</c:v>
                </c:pt>
                <c:pt idx="1">
                  <c:v>0</c:v>
                </c:pt>
                <c:pt idx="2">
                  <c:v>0</c:v>
                </c:pt>
                <c:pt idx="3">
                  <c:v>0</c:v>
                </c:pt>
                <c:pt idx="4">
                  <c:v>0</c:v>
                </c:pt>
              </c:numCache>
            </c:numRef>
          </c:val>
          <c:smooth val="0"/>
          <c:extLst>
            <c:ext xmlns:c16="http://schemas.microsoft.com/office/drawing/2014/chart" uri="{C3380CC4-5D6E-409C-BE32-E72D297353CC}">
              <c16:uniqueId val="{00000001-2D49-4FA3-AF04-4B4DD50CAB6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554.03</c:v>
                </c:pt>
                <c:pt idx="1">
                  <c:v>703.06</c:v>
                </c:pt>
                <c:pt idx="2">
                  <c:v>621.76</c:v>
                </c:pt>
                <c:pt idx="3">
                  <c:v>585.47</c:v>
                </c:pt>
                <c:pt idx="4">
                  <c:v>665.19</c:v>
                </c:pt>
              </c:numCache>
            </c:numRef>
          </c:val>
          <c:extLst>
            <c:ext xmlns:c16="http://schemas.microsoft.com/office/drawing/2014/chart" uri="{C3380CC4-5D6E-409C-BE32-E72D297353CC}">
              <c16:uniqueId val="{00000000-1D7E-42A8-8565-2D9BE7D772C4}"/>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241.71</c:v>
                </c:pt>
                <c:pt idx="1">
                  <c:v>249.08</c:v>
                </c:pt>
                <c:pt idx="2">
                  <c:v>254.05</c:v>
                </c:pt>
                <c:pt idx="3">
                  <c:v>258.22000000000003</c:v>
                </c:pt>
                <c:pt idx="4">
                  <c:v>250.03</c:v>
                </c:pt>
              </c:numCache>
            </c:numRef>
          </c:val>
          <c:smooth val="0"/>
          <c:extLst>
            <c:ext xmlns:c16="http://schemas.microsoft.com/office/drawing/2014/chart" uri="{C3380CC4-5D6E-409C-BE32-E72D297353CC}">
              <c16:uniqueId val="{00000001-1D7E-42A8-8565-2D9BE7D772C4}"/>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92.84</c:v>
                </c:pt>
                <c:pt idx="1">
                  <c:v>85.6</c:v>
                </c:pt>
                <c:pt idx="2">
                  <c:v>78.37</c:v>
                </c:pt>
                <c:pt idx="3">
                  <c:v>70.41</c:v>
                </c:pt>
                <c:pt idx="4">
                  <c:v>64.430000000000007</c:v>
                </c:pt>
              </c:numCache>
            </c:numRef>
          </c:val>
          <c:extLst>
            <c:ext xmlns:c16="http://schemas.microsoft.com/office/drawing/2014/chart" uri="{C3380CC4-5D6E-409C-BE32-E72D297353CC}">
              <c16:uniqueId val="{00000000-9B19-49F1-A42B-22C15ABE55D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274.14</c:v>
                </c:pt>
                <c:pt idx="1">
                  <c:v>266.66000000000003</c:v>
                </c:pt>
                <c:pt idx="2">
                  <c:v>258.63</c:v>
                </c:pt>
                <c:pt idx="3">
                  <c:v>255.12</c:v>
                </c:pt>
                <c:pt idx="4">
                  <c:v>254.19</c:v>
                </c:pt>
              </c:numCache>
            </c:numRef>
          </c:val>
          <c:smooth val="0"/>
          <c:extLst>
            <c:ext xmlns:c16="http://schemas.microsoft.com/office/drawing/2014/chart" uri="{C3380CC4-5D6E-409C-BE32-E72D297353CC}">
              <c16:uniqueId val="{00000001-9B19-49F1-A42B-22C15ABE55D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130.15</c:v>
                </c:pt>
                <c:pt idx="1">
                  <c:v>127.27</c:v>
                </c:pt>
                <c:pt idx="2">
                  <c:v>123.32</c:v>
                </c:pt>
                <c:pt idx="3">
                  <c:v>125.24</c:v>
                </c:pt>
                <c:pt idx="4">
                  <c:v>124.52</c:v>
                </c:pt>
              </c:numCache>
            </c:numRef>
          </c:val>
          <c:extLst>
            <c:ext xmlns:c16="http://schemas.microsoft.com/office/drawing/2014/chart" uri="{C3380CC4-5D6E-409C-BE32-E72D297353CC}">
              <c16:uniqueId val="{00000000-08E2-4A58-B3DD-0314BEDB09D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108.81</c:v>
                </c:pt>
                <c:pt idx="1">
                  <c:v>110.87</c:v>
                </c:pt>
                <c:pt idx="2">
                  <c:v>110.3</c:v>
                </c:pt>
                <c:pt idx="3">
                  <c:v>109.12</c:v>
                </c:pt>
                <c:pt idx="4">
                  <c:v>107.42</c:v>
                </c:pt>
              </c:numCache>
            </c:numRef>
          </c:val>
          <c:smooth val="0"/>
          <c:extLst>
            <c:ext xmlns:c16="http://schemas.microsoft.com/office/drawing/2014/chart" uri="{C3380CC4-5D6E-409C-BE32-E72D297353CC}">
              <c16:uniqueId val="{00000001-08E2-4A58-B3DD-0314BEDB09D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142.16999999999999</c:v>
                </c:pt>
                <c:pt idx="1">
                  <c:v>145.47</c:v>
                </c:pt>
                <c:pt idx="2">
                  <c:v>149.93</c:v>
                </c:pt>
                <c:pt idx="3">
                  <c:v>148.07</c:v>
                </c:pt>
                <c:pt idx="4">
                  <c:v>147.86000000000001</c:v>
                </c:pt>
              </c:numCache>
            </c:numRef>
          </c:val>
          <c:extLst>
            <c:ext xmlns:c16="http://schemas.microsoft.com/office/drawing/2014/chart" uri="{C3380CC4-5D6E-409C-BE32-E72D297353CC}">
              <c16:uniqueId val="{00000000-CE8C-431A-9EBA-D2E0F789DDB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152.94999999999999</c:v>
                </c:pt>
                <c:pt idx="1">
                  <c:v>150.54</c:v>
                </c:pt>
                <c:pt idx="2">
                  <c:v>151.85</c:v>
                </c:pt>
                <c:pt idx="3">
                  <c:v>153.88</c:v>
                </c:pt>
                <c:pt idx="4">
                  <c:v>157.19</c:v>
                </c:pt>
              </c:numCache>
            </c:numRef>
          </c:val>
          <c:smooth val="0"/>
          <c:extLst>
            <c:ext xmlns:c16="http://schemas.microsoft.com/office/drawing/2014/chart" uri="{C3380CC4-5D6E-409C-BE32-E72D297353CC}">
              <c16:uniqueId val="{00000001-CE8C-431A-9EBA-D2E0F789DDB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千葉県　柏市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A1</v>
      </c>
      <c r="X8" s="83"/>
      <c r="Y8" s="83"/>
      <c r="Z8" s="83"/>
      <c r="AA8" s="83"/>
      <c r="AB8" s="83"/>
      <c r="AC8" s="83"/>
      <c r="AD8" s="83" t="str">
        <f>データ!$M$6</f>
        <v>自治体職員</v>
      </c>
      <c r="AE8" s="83"/>
      <c r="AF8" s="83"/>
      <c r="AG8" s="83"/>
      <c r="AH8" s="83"/>
      <c r="AI8" s="83"/>
      <c r="AJ8" s="83"/>
      <c r="AK8" s="4"/>
      <c r="AL8" s="71">
        <f>データ!$R$6</f>
        <v>424920</v>
      </c>
      <c r="AM8" s="71"/>
      <c r="AN8" s="71"/>
      <c r="AO8" s="71"/>
      <c r="AP8" s="71"/>
      <c r="AQ8" s="71"/>
      <c r="AR8" s="71"/>
      <c r="AS8" s="71"/>
      <c r="AT8" s="67">
        <f>データ!$S$6</f>
        <v>114.74</v>
      </c>
      <c r="AU8" s="68"/>
      <c r="AV8" s="68"/>
      <c r="AW8" s="68"/>
      <c r="AX8" s="68"/>
      <c r="AY8" s="68"/>
      <c r="AZ8" s="68"/>
      <c r="BA8" s="68"/>
      <c r="BB8" s="70">
        <f>データ!$T$6</f>
        <v>3703.33</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91.07</v>
      </c>
      <c r="J10" s="68"/>
      <c r="K10" s="68"/>
      <c r="L10" s="68"/>
      <c r="M10" s="68"/>
      <c r="N10" s="68"/>
      <c r="O10" s="69"/>
      <c r="P10" s="70">
        <f>データ!$P$6</f>
        <v>94.6</v>
      </c>
      <c r="Q10" s="70"/>
      <c r="R10" s="70"/>
      <c r="S10" s="70"/>
      <c r="T10" s="70"/>
      <c r="U10" s="70"/>
      <c r="V10" s="70"/>
      <c r="W10" s="71">
        <f>データ!$Q$6</f>
        <v>2266</v>
      </c>
      <c r="X10" s="71"/>
      <c r="Y10" s="71"/>
      <c r="Z10" s="71"/>
      <c r="AA10" s="71"/>
      <c r="AB10" s="71"/>
      <c r="AC10" s="71"/>
      <c r="AD10" s="2"/>
      <c r="AE10" s="2"/>
      <c r="AF10" s="2"/>
      <c r="AG10" s="2"/>
      <c r="AH10" s="4"/>
      <c r="AI10" s="4"/>
      <c r="AJ10" s="4"/>
      <c r="AK10" s="4"/>
      <c r="AL10" s="71">
        <f>データ!$U$6</f>
        <v>408024</v>
      </c>
      <c r="AM10" s="71"/>
      <c r="AN10" s="71"/>
      <c r="AO10" s="71"/>
      <c r="AP10" s="71"/>
      <c r="AQ10" s="71"/>
      <c r="AR10" s="71"/>
      <c r="AS10" s="71"/>
      <c r="AT10" s="67">
        <f>データ!$V$6</f>
        <v>114.74</v>
      </c>
      <c r="AU10" s="68"/>
      <c r="AV10" s="68"/>
      <c r="AW10" s="68"/>
      <c r="AX10" s="68"/>
      <c r="AY10" s="68"/>
      <c r="AZ10" s="68"/>
      <c r="BA10" s="68"/>
      <c r="BB10" s="70">
        <f>データ!$W$6</f>
        <v>3556.07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111</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110</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BuIBUgfXRLhpIgtB0Pz8ZjkZ3DOM9J8S1taEP2gNO5MSwyyQAGiOYGysvqmCQtrGwF/cmCKYcn1SccM1qIPvPA==" saltValue="KoNy2easAYEw3MekyYSfl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122173</v>
      </c>
      <c r="D6" s="34">
        <f t="shared" si="3"/>
        <v>46</v>
      </c>
      <c r="E6" s="34">
        <f t="shared" si="3"/>
        <v>1</v>
      </c>
      <c r="F6" s="34">
        <f t="shared" si="3"/>
        <v>0</v>
      </c>
      <c r="G6" s="34">
        <f t="shared" si="3"/>
        <v>1</v>
      </c>
      <c r="H6" s="34" t="str">
        <f t="shared" si="3"/>
        <v>千葉県　柏市</v>
      </c>
      <c r="I6" s="34" t="str">
        <f t="shared" si="3"/>
        <v>法適用</v>
      </c>
      <c r="J6" s="34" t="str">
        <f t="shared" si="3"/>
        <v>水道事業</v>
      </c>
      <c r="K6" s="34" t="str">
        <f t="shared" si="3"/>
        <v>末端給水事業</v>
      </c>
      <c r="L6" s="34" t="str">
        <f t="shared" si="3"/>
        <v>A1</v>
      </c>
      <c r="M6" s="34" t="str">
        <f t="shared" si="3"/>
        <v>自治体職員</v>
      </c>
      <c r="N6" s="35" t="str">
        <f t="shared" si="3"/>
        <v>-</v>
      </c>
      <c r="O6" s="35">
        <f t="shared" si="3"/>
        <v>91.07</v>
      </c>
      <c r="P6" s="35">
        <f t="shared" si="3"/>
        <v>94.6</v>
      </c>
      <c r="Q6" s="35">
        <f t="shared" si="3"/>
        <v>2266</v>
      </c>
      <c r="R6" s="35">
        <f t="shared" si="3"/>
        <v>424920</v>
      </c>
      <c r="S6" s="35">
        <f t="shared" si="3"/>
        <v>114.74</v>
      </c>
      <c r="T6" s="35">
        <f t="shared" si="3"/>
        <v>3703.33</v>
      </c>
      <c r="U6" s="35">
        <f t="shared" si="3"/>
        <v>408024</v>
      </c>
      <c r="V6" s="35">
        <f t="shared" si="3"/>
        <v>114.74</v>
      </c>
      <c r="W6" s="35">
        <f t="shared" si="3"/>
        <v>3556.07</v>
      </c>
      <c r="X6" s="36">
        <f>IF(X7="",NA(),X7)</f>
        <v>133.16999999999999</v>
      </c>
      <c r="Y6" s="36">
        <f t="shared" ref="Y6:AG6" si="4">IF(Y7="",NA(),Y7)</f>
        <v>129.49</v>
      </c>
      <c r="Z6" s="36">
        <f t="shared" si="4"/>
        <v>126</v>
      </c>
      <c r="AA6" s="36">
        <f t="shared" si="4"/>
        <v>128.81</v>
      </c>
      <c r="AB6" s="36">
        <f t="shared" si="4"/>
        <v>127.24</v>
      </c>
      <c r="AC6" s="36">
        <f t="shared" si="4"/>
        <v>115.21</v>
      </c>
      <c r="AD6" s="36">
        <f t="shared" si="4"/>
        <v>117.25</v>
      </c>
      <c r="AE6" s="36">
        <f t="shared" si="4"/>
        <v>116.77</v>
      </c>
      <c r="AF6" s="36">
        <f t="shared" si="4"/>
        <v>115.41</v>
      </c>
      <c r="AG6" s="36">
        <f t="shared" si="4"/>
        <v>113.57</v>
      </c>
      <c r="AH6" s="35" t="str">
        <f>IF(AH7="","",IF(AH7="-","【-】","【"&amp;SUBSTITUTE(TEXT(AH7,"#,##0.00"),"-","△")&amp;"】"))</f>
        <v>【112.01】</v>
      </c>
      <c r="AI6" s="35">
        <f>IF(AI7="",NA(),AI7)</f>
        <v>0</v>
      </c>
      <c r="AJ6" s="35">
        <f t="shared" ref="AJ6:AR6" si="5">IF(AJ7="",NA(),AJ7)</f>
        <v>0</v>
      </c>
      <c r="AK6" s="35">
        <f t="shared" si="5"/>
        <v>0</v>
      </c>
      <c r="AL6" s="35">
        <f t="shared" si="5"/>
        <v>0</v>
      </c>
      <c r="AM6" s="35">
        <f t="shared" si="5"/>
        <v>0</v>
      </c>
      <c r="AN6" s="36">
        <f t="shared" si="5"/>
        <v>0.71</v>
      </c>
      <c r="AO6" s="35">
        <f t="shared" si="5"/>
        <v>0</v>
      </c>
      <c r="AP6" s="35">
        <f t="shared" si="5"/>
        <v>0</v>
      </c>
      <c r="AQ6" s="35">
        <f t="shared" si="5"/>
        <v>0</v>
      </c>
      <c r="AR6" s="35">
        <f t="shared" si="5"/>
        <v>0</v>
      </c>
      <c r="AS6" s="35" t="str">
        <f>IF(AS7="","",IF(AS7="-","【-】","【"&amp;SUBSTITUTE(TEXT(AS7,"#,##0.00"),"-","△")&amp;"】"))</f>
        <v>【1.08】</v>
      </c>
      <c r="AT6" s="36">
        <f>IF(AT7="",NA(),AT7)</f>
        <v>554.03</v>
      </c>
      <c r="AU6" s="36">
        <f t="shared" ref="AU6:BC6" si="6">IF(AU7="",NA(),AU7)</f>
        <v>703.06</v>
      </c>
      <c r="AV6" s="36">
        <f t="shared" si="6"/>
        <v>621.76</v>
      </c>
      <c r="AW6" s="36">
        <f t="shared" si="6"/>
        <v>585.47</v>
      </c>
      <c r="AX6" s="36">
        <f t="shared" si="6"/>
        <v>665.19</v>
      </c>
      <c r="AY6" s="36">
        <f t="shared" si="6"/>
        <v>241.71</v>
      </c>
      <c r="AZ6" s="36">
        <f t="shared" si="6"/>
        <v>249.08</v>
      </c>
      <c r="BA6" s="36">
        <f t="shared" si="6"/>
        <v>254.05</v>
      </c>
      <c r="BB6" s="36">
        <f t="shared" si="6"/>
        <v>258.22000000000003</v>
      </c>
      <c r="BC6" s="36">
        <f t="shared" si="6"/>
        <v>250.03</v>
      </c>
      <c r="BD6" s="35" t="str">
        <f>IF(BD7="","",IF(BD7="-","【-】","【"&amp;SUBSTITUTE(TEXT(BD7,"#,##0.00"),"-","△")&amp;"】"))</f>
        <v>【264.97】</v>
      </c>
      <c r="BE6" s="36">
        <f>IF(BE7="",NA(),BE7)</f>
        <v>92.84</v>
      </c>
      <c r="BF6" s="36">
        <f t="shared" ref="BF6:BN6" si="7">IF(BF7="",NA(),BF7)</f>
        <v>85.6</v>
      </c>
      <c r="BG6" s="36">
        <f t="shared" si="7"/>
        <v>78.37</v>
      </c>
      <c r="BH6" s="36">
        <f t="shared" si="7"/>
        <v>70.41</v>
      </c>
      <c r="BI6" s="36">
        <f t="shared" si="7"/>
        <v>64.430000000000007</v>
      </c>
      <c r="BJ6" s="36">
        <f t="shared" si="7"/>
        <v>274.14</v>
      </c>
      <c r="BK6" s="36">
        <f t="shared" si="7"/>
        <v>266.66000000000003</v>
      </c>
      <c r="BL6" s="36">
        <f t="shared" si="7"/>
        <v>258.63</v>
      </c>
      <c r="BM6" s="36">
        <f t="shared" si="7"/>
        <v>255.12</v>
      </c>
      <c r="BN6" s="36">
        <f t="shared" si="7"/>
        <v>254.19</v>
      </c>
      <c r="BO6" s="35" t="str">
        <f>IF(BO7="","",IF(BO7="-","【-】","【"&amp;SUBSTITUTE(TEXT(BO7,"#,##0.00"),"-","△")&amp;"】"))</f>
        <v>【266.61】</v>
      </c>
      <c r="BP6" s="36">
        <f>IF(BP7="",NA(),BP7)</f>
        <v>130.15</v>
      </c>
      <c r="BQ6" s="36">
        <f t="shared" ref="BQ6:BY6" si="8">IF(BQ7="",NA(),BQ7)</f>
        <v>127.27</v>
      </c>
      <c r="BR6" s="36">
        <f t="shared" si="8"/>
        <v>123.32</v>
      </c>
      <c r="BS6" s="36">
        <f t="shared" si="8"/>
        <v>125.24</v>
      </c>
      <c r="BT6" s="36">
        <f t="shared" si="8"/>
        <v>124.52</v>
      </c>
      <c r="BU6" s="36">
        <f t="shared" si="8"/>
        <v>108.81</v>
      </c>
      <c r="BV6" s="36">
        <f t="shared" si="8"/>
        <v>110.87</v>
      </c>
      <c r="BW6" s="36">
        <f t="shared" si="8"/>
        <v>110.3</v>
      </c>
      <c r="BX6" s="36">
        <f t="shared" si="8"/>
        <v>109.12</v>
      </c>
      <c r="BY6" s="36">
        <f t="shared" si="8"/>
        <v>107.42</v>
      </c>
      <c r="BZ6" s="35" t="str">
        <f>IF(BZ7="","",IF(BZ7="-","【-】","【"&amp;SUBSTITUTE(TEXT(BZ7,"#,##0.00"),"-","△")&amp;"】"))</f>
        <v>【103.24】</v>
      </c>
      <c r="CA6" s="36">
        <f>IF(CA7="",NA(),CA7)</f>
        <v>142.16999999999999</v>
      </c>
      <c r="CB6" s="36">
        <f t="shared" ref="CB6:CJ6" si="9">IF(CB7="",NA(),CB7)</f>
        <v>145.47</v>
      </c>
      <c r="CC6" s="36">
        <f t="shared" si="9"/>
        <v>149.93</v>
      </c>
      <c r="CD6" s="36">
        <f t="shared" si="9"/>
        <v>148.07</v>
      </c>
      <c r="CE6" s="36">
        <f t="shared" si="9"/>
        <v>147.86000000000001</v>
      </c>
      <c r="CF6" s="36">
        <f t="shared" si="9"/>
        <v>152.94999999999999</v>
      </c>
      <c r="CG6" s="36">
        <f t="shared" si="9"/>
        <v>150.54</v>
      </c>
      <c r="CH6" s="36">
        <f t="shared" si="9"/>
        <v>151.85</v>
      </c>
      <c r="CI6" s="36">
        <f t="shared" si="9"/>
        <v>153.88</v>
      </c>
      <c r="CJ6" s="36">
        <f t="shared" si="9"/>
        <v>157.19</v>
      </c>
      <c r="CK6" s="35" t="str">
        <f>IF(CK7="","",IF(CK7="-","【-】","【"&amp;SUBSTITUTE(TEXT(CK7,"#,##0.00"),"-","△")&amp;"】"))</f>
        <v>【168.38】</v>
      </c>
      <c r="CL6" s="36">
        <f>IF(CL7="",NA(),CL7)</f>
        <v>83.61</v>
      </c>
      <c r="CM6" s="36">
        <f t="shared" ref="CM6:CU6" si="10">IF(CM7="",NA(),CM7)</f>
        <v>83.92</v>
      </c>
      <c r="CN6" s="36">
        <f t="shared" si="10"/>
        <v>84.59</v>
      </c>
      <c r="CO6" s="36">
        <f t="shared" si="10"/>
        <v>85.71</v>
      </c>
      <c r="CP6" s="36">
        <f t="shared" si="10"/>
        <v>85.81</v>
      </c>
      <c r="CQ6" s="36">
        <f t="shared" si="10"/>
        <v>63.03</v>
      </c>
      <c r="CR6" s="36">
        <f t="shared" si="10"/>
        <v>63.18</v>
      </c>
      <c r="CS6" s="36">
        <f t="shared" si="10"/>
        <v>63.54</v>
      </c>
      <c r="CT6" s="36">
        <f t="shared" si="10"/>
        <v>63.53</v>
      </c>
      <c r="CU6" s="36">
        <f t="shared" si="10"/>
        <v>63.16</v>
      </c>
      <c r="CV6" s="35" t="str">
        <f>IF(CV7="","",IF(CV7="-","【-】","【"&amp;SUBSTITUTE(TEXT(CV7,"#,##0.00"),"-","△")&amp;"】"))</f>
        <v>【60.00】</v>
      </c>
      <c r="CW6" s="36">
        <f>IF(CW7="",NA(),CW7)</f>
        <v>93.66</v>
      </c>
      <c r="CX6" s="36">
        <f t="shared" ref="CX6:DF6" si="11">IF(CX7="",NA(),CX7)</f>
        <v>93.94</v>
      </c>
      <c r="CY6" s="36">
        <f t="shared" si="11"/>
        <v>94.08</v>
      </c>
      <c r="CZ6" s="36">
        <f t="shared" si="11"/>
        <v>93.94</v>
      </c>
      <c r="DA6" s="36">
        <f t="shared" si="11"/>
        <v>93.44</v>
      </c>
      <c r="DB6" s="36">
        <f t="shared" si="11"/>
        <v>91.21</v>
      </c>
      <c r="DC6" s="36">
        <f t="shared" si="11"/>
        <v>91.6</v>
      </c>
      <c r="DD6" s="36">
        <f t="shared" si="11"/>
        <v>91.48</v>
      </c>
      <c r="DE6" s="36">
        <f t="shared" si="11"/>
        <v>91.58</v>
      </c>
      <c r="DF6" s="36">
        <f t="shared" si="11"/>
        <v>91.48</v>
      </c>
      <c r="DG6" s="35" t="str">
        <f>IF(DG7="","",IF(DG7="-","【-】","【"&amp;SUBSTITUTE(TEXT(DG7,"#,##0.00"),"-","△")&amp;"】"))</f>
        <v>【89.80】</v>
      </c>
      <c r="DH6" s="36">
        <f>IF(DH7="",NA(),DH7)</f>
        <v>40.49</v>
      </c>
      <c r="DI6" s="36">
        <f t="shared" ref="DI6:DQ6" si="12">IF(DI7="",NA(),DI7)</f>
        <v>41.08</v>
      </c>
      <c r="DJ6" s="36">
        <f t="shared" si="12"/>
        <v>40.58</v>
      </c>
      <c r="DK6" s="36">
        <f t="shared" si="12"/>
        <v>41.02</v>
      </c>
      <c r="DL6" s="36">
        <f t="shared" si="12"/>
        <v>42.11</v>
      </c>
      <c r="DM6" s="36">
        <f t="shared" si="12"/>
        <v>48.41</v>
      </c>
      <c r="DN6" s="36">
        <f t="shared" si="12"/>
        <v>49.1</v>
      </c>
      <c r="DO6" s="36">
        <f t="shared" si="12"/>
        <v>49.66</v>
      </c>
      <c r="DP6" s="36">
        <f t="shared" si="12"/>
        <v>50.41</v>
      </c>
      <c r="DQ6" s="36">
        <f t="shared" si="12"/>
        <v>51.13</v>
      </c>
      <c r="DR6" s="35" t="str">
        <f>IF(DR7="","",IF(DR7="-","【-】","【"&amp;SUBSTITUTE(TEXT(DR7,"#,##0.00"),"-","△")&amp;"】"))</f>
        <v>【49.59】</v>
      </c>
      <c r="DS6" s="36">
        <f>IF(DS7="",NA(),DS7)</f>
        <v>2.58</v>
      </c>
      <c r="DT6" s="36">
        <f t="shared" ref="DT6:EB6" si="13">IF(DT7="",NA(),DT7)</f>
        <v>2.81</v>
      </c>
      <c r="DU6" s="36">
        <f t="shared" si="13"/>
        <v>4.43</v>
      </c>
      <c r="DV6" s="36">
        <f t="shared" si="13"/>
        <v>7.26</v>
      </c>
      <c r="DW6" s="36">
        <f t="shared" si="13"/>
        <v>7.96</v>
      </c>
      <c r="DX6" s="36">
        <f t="shared" si="13"/>
        <v>16.16</v>
      </c>
      <c r="DY6" s="36">
        <f t="shared" si="13"/>
        <v>17.420000000000002</v>
      </c>
      <c r="DZ6" s="36">
        <f t="shared" si="13"/>
        <v>18.940000000000001</v>
      </c>
      <c r="EA6" s="36">
        <f t="shared" si="13"/>
        <v>20.36</v>
      </c>
      <c r="EB6" s="36">
        <f t="shared" si="13"/>
        <v>22.41</v>
      </c>
      <c r="EC6" s="35" t="str">
        <f>IF(EC7="","",IF(EC7="-","【-】","【"&amp;SUBSTITUTE(TEXT(EC7,"#,##0.00"),"-","△")&amp;"】"))</f>
        <v>【19.44】</v>
      </c>
      <c r="ED6" s="36">
        <f>IF(ED7="",NA(),ED7)</f>
        <v>2.48</v>
      </c>
      <c r="EE6" s="36">
        <f t="shared" ref="EE6:EM6" si="14">IF(EE7="",NA(),EE7)</f>
        <v>1.24</v>
      </c>
      <c r="EF6" s="36">
        <f t="shared" si="14"/>
        <v>1.31</v>
      </c>
      <c r="EG6" s="36">
        <f t="shared" si="14"/>
        <v>1.38</v>
      </c>
      <c r="EH6" s="36">
        <f t="shared" si="14"/>
        <v>0.67</v>
      </c>
      <c r="EI6" s="36">
        <f t="shared" si="14"/>
        <v>0.74</v>
      </c>
      <c r="EJ6" s="36">
        <f t="shared" si="14"/>
        <v>0.73</v>
      </c>
      <c r="EK6" s="36">
        <f t="shared" si="14"/>
        <v>0.74</v>
      </c>
      <c r="EL6" s="36">
        <f t="shared" si="14"/>
        <v>0.75</v>
      </c>
      <c r="EM6" s="36">
        <f t="shared" si="14"/>
        <v>0.73</v>
      </c>
      <c r="EN6" s="35" t="str">
        <f>IF(EN7="","",IF(EN7="-","【-】","【"&amp;SUBSTITUTE(TEXT(EN7,"#,##0.00"),"-","△")&amp;"】"))</f>
        <v>【0.68】</v>
      </c>
    </row>
    <row r="7" spans="1:144" s="37" customFormat="1" x14ac:dyDescent="0.15">
      <c r="A7" s="29"/>
      <c r="B7" s="38">
        <v>2019</v>
      </c>
      <c r="C7" s="38">
        <v>122173</v>
      </c>
      <c r="D7" s="38">
        <v>46</v>
      </c>
      <c r="E7" s="38">
        <v>1</v>
      </c>
      <c r="F7" s="38">
        <v>0</v>
      </c>
      <c r="G7" s="38">
        <v>1</v>
      </c>
      <c r="H7" s="38" t="s">
        <v>93</v>
      </c>
      <c r="I7" s="38" t="s">
        <v>94</v>
      </c>
      <c r="J7" s="38" t="s">
        <v>95</v>
      </c>
      <c r="K7" s="38" t="s">
        <v>96</v>
      </c>
      <c r="L7" s="38" t="s">
        <v>97</v>
      </c>
      <c r="M7" s="38" t="s">
        <v>98</v>
      </c>
      <c r="N7" s="39" t="s">
        <v>99</v>
      </c>
      <c r="O7" s="39">
        <v>91.07</v>
      </c>
      <c r="P7" s="39">
        <v>94.6</v>
      </c>
      <c r="Q7" s="39">
        <v>2266</v>
      </c>
      <c r="R7" s="39">
        <v>424920</v>
      </c>
      <c r="S7" s="39">
        <v>114.74</v>
      </c>
      <c r="T7" s="39">
        <v>3703.33</v>
      </c>
      <c r="U7" s="39">
        <v>408024</v>
      </c>
      <c r="V7" s="39">
        <v>114.74</v>
      </c>
      <c r="W7" s="39">
        <v>3556.07</v>
      </c>
      <c r="X7" s="39">
        <v>133.16999999999999</v>
      </c>
      <c r="Y7" s="39">
        <v>129.49</v>
      </c>
      <c r="Z7" s="39">
        <v>126</v>
      </c>
      <c r="AA7" s="39">
        <v>128.81</v>
      </c>
      <c r="AB7" s="39">
        <v>127.24</v>
      </c>
      <c r="AC7" s="39">
        <v>115.21</v>
      </c>
      <c r="AD7" s="39">
        <v>117.25</v>
      </c>
      <c r="AE7" s="39">
        <v>116.77</v>
      </c>
      <c r="AF7" s="39">
        <v>115.41</v>
      </c>
      <c r="AG7" s="39">
        <v>113.57</v>
      </c>
      <c r="AH7" s="39">
        <v>112.01</v>
      </c>
      <c r="AI7" s="39">
        <v>0</v>
      </c>
      <c r="AJ7" s="39">
        <v>0</v>
      </c>
      <c r="AK7" s="39">
        <v>0</v>
      </c>
      <c r="AL7" s="39">
        <v>0</v>
      </c>
      <c r="AM7" s="39">
        <v>0</v>
      </c>
      <c r="AN7" s="39">
        <v>0.71</v>
      </c>
      <c r="AO7" s="39">
        <v>0</v>
      </c>
      <c r="AP7" s="39">
        <v>0</v>
      </c>
      <c r="AQ7" s="39">
        <v>0</v>
      </c>
      <c r="AR7" s="39">
        <v>0</v>
      </c>
      <c r="AS7" s="39">
        <v>1.08</v>
      </c>
      <c r="AT7" s="39">
        <v>554.03</v>
      </c>
      <c r="AU7" s="39">
        <v>703.06</v>
      </c>
      <c r="AV7" s="39">
        <v>621.76</v>
      </c>
      <c r="AW7" s="39">
        <v>585.47</v>
      </c>
      <c r="AX7" s="39">
        <v>665.19</v>
      </c>
      <c r="AY7" s="39">
        <v>241.71</v>
      </c>
      <c r="AZ7" s="39">
        <v>249.08</v>
      </c>
      <c r="BA7" s="39">
        <v>254.05</v>
      </c>
      <c r="BB7" s="39">
        <v>258.22000000000003</v>
      </c>
      <c r="BC7" s="39">
        <v>250.03</v>
      </c>
      <c r="BD7" s="39">
        <v>264.97000000000003</v>
      </c>
      <c r="BE7" s="39">
        <v>92.84</v>
      </c>
      <c r="BF7" s="39">
        <v>85.6</v>
      </c>
      <c r="BG7" s="39">
        <v>78.37</v>
      </c>
      <c r="BH7" s="39">
        <v>70.41</v>
      </c>
      <c r="BI7" s="39">
        <v>64.430000000000007</v>
      </c>
      <c r="BJ7" s="39">
        <v>274.14</v>
      </c>
      <c r="BK7" s="39">
        <v>266.66000000000003</v>
      </c>
      <c r="BL7" s="39">
        <v>258.63</v>
      </c>
      <c r="BM7" s="39">
        <v>255.12</v>
      </c>
      <c r="BN7" s="39">
        <v>254.19</v>
      </c>
      <c r="BO7" s="39">
        <v>266.61</v>
      </c>
      <c r="BP7" s="39">
        <v>130.15</v>
      </c>
      <c r="BQ7" s="39">
        <v>127.27</v>
      </c>
      <c r="BR7" s="39">
        <v>123.32</v>
      </c>
      <c r="BS7" s="39">
        <v>125.24</v>
      </c>
      <c r="BT7" s="39">
        <v>124.52</v>
      </c>
      <c r="BU7" s="39">
        <v>108.81</v>
      </c>
      <c r="BV7" s="39">
        <v>110.87</v>
      </c>
      <c r="BW7" s="39">
        <v>110.3</v>
      </c>
      <c r="BX7" s="39">
        <v>109.12</v>
      </c>
      <c r="BY7" s="39">
        <v>107.42</v>
      </c>
      <c r="BZ7" s="39">
        <v>103.24</v>
      </c>
      <c r="CA7" s="39">
        <v>142.16999999999999</v>
      </c>
      <c r="CB7" s="39">
        <v>145.47</v>
      </c>
      <c r="CC7" s="39">
        <v>149.93</v>
      </c>
      <c r="CD7" s="39">
        <v>148.07</v>
      </c>
      <c r="CE7" s="39">
        <v>147.86000000000001</v>
      </c>
      <c r="CF7" s="39">
        <v>152.94999999999999</v>
      </c>
      <c r="CG7" s="39">
        <v>150.54</v>
      </c>
      <c r="CH7" s="39">
        <v>151.85</v>
      </c>
      <c r="CI7" s="39">
        <v>153.88</v>
      </c>
      <c r="CJ7" s="39">
        <v>157.19</v>
      </c>
      <c r="CK7" s="39">
        <v>168.38</v>
      </c>
      <c r="CL7" s="39">
        <v>83.61</v>
      </c>
      <c r="CM7" s="39">
        <v>83.92</v>
      </c>
      <c r="CN7" s="39">
        <v>84.59</v>
      </c>
      <c r="CO7" s="39">
        <v>85.71</v>
      </c>
      <c r="CP7" s="39">
        <v>85.81</v>
      </c>
      <c r="CQ7" s="39">
        <v>63.03</v>
      </c>
      <c r="CR7" s="39">
        <v>63.18</v>
      </c>
      <c r="CS7" s="39">
        <v>63.54</v>
      </c>
      <c r="CT7" s="39">
        <v>63.53</v>
      </c>
      <c r="CU7" s="39">
        <v>63.16</v>
      </c>
      <c r="CV7" s="39">
        <v>60</v>
      </c>
      <c r="CW7" s="39">
        <v>93.66</v>
      </c>
      <c r="CX7" s="39">
        <v>93.94</v>
      </c>
      <c r="CY7" s="39">
        <v>94.08</v>
      </c>
      <c r="CZ7" s="39">
        <v>93.94</v>
      </c>
      <c r="DA7" s="39">
        <v>93.44</v>
      </c>
      <c r="DB7" s="39">
        <v>91.21</v>
      </c>
      <c r="DC7" s="39">
        <v>91.6</v>
      </c>
      <c r="DD7" s="39">
        <v>91.48</v>
      </c>
      <c r="DE7" s="39">
        <v>91.58</v>
      </c>
      <c r="DF7" s="39">
        <v>91.48</v>
      </c>
      <c r="DG7" s="39">
        <v>89.8</v>
      </c>
      <c r="DH7" s="39">
        <v>40.49</v>
      </c>
      <c r="DI7" s="39">
        <v>41.08</v>
      </c>
      <c r="DJ7" s="39">
        <v>40.58</v>
      </c>
      <c r="DK7" s="39">
        <v>41.02</v>
      </c>
      <c r="DL7" s="39">
        <v>42.11</v>
      </c>
      <c r="DM7" s="39">
        <v>48.41</v>
      </c>
      <c r="DN7" s="39">
        <v>49.1</v>
      </c>
      <c r="DO7" s="39">
        <v>49.66</v>
      </c>
      <c r="DP7" s="39">
        <v>50.41</v>
      </c>
      <c r="DQ7" s="39">
        <v>51.13</v>
      </c>
      <c r="DR7" s="39">
        <v>49.59</v>
      </c>
      <c r="DS7" s="39">
        <v>2.58</v>
      </c>
      <c r="DT7" s="39">
        <v>2.81</v>
      </c>
      <c r="DU7" s="39">
        <v>4.43</v>
      </c>
      <c r="DV7" s="39">
        <v>7.26</v>
      </c>
      <c r="DW7" s="39">
        <v>7.96</v>
      </c>
      <c r="DX7" s="39">
        <v>16.16</v>
      </c>
      <c r="DY7" s="39">
        <v>17.420000000000002</v>
      </c>
      <c r="DZ7" s="39">
        <v>18.940000000000001</v>
      </c>
      <c r="EA7" s="39">
        <v>20.36</v>
      </c>
      <c r="EB7" s="39">
        <v>22.41</v>
      </c>
      <c r="EC7" s="39">
        <v>19.440000000000001</v>
      </c>
      <c r="ED7" s="39">
        <v>2.48</v>
      </c>
      <c r="EE7" s="39">
        <v>1.24</v>
      </c>
      <c r="EF7" s="39">
        <v>1.31</v>
      </c>
      <c r="EG7" s="39">
        <v>1.38</v>
      </c>
      <c r="EH7" s="39">
        <v>0.67</v>
      </c>
      <c r="EI7" s="39">
        <v>0.74</v>
      </c>
      <c r="EJ7" s="39">
        <v>0.73</v>
      </c>
      <c r="EK7" s="39">
        <v>0.74</v>
      </c>
      <c r="EL7" s="39">
        <v>0.75</v>
      </c>
      <c r="EM7" s="39">
        <v>0.73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107</v>
      </c>
      <c r="E13" t="s">
        <v>107</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2021-02-24T02:05:45Z</cp:lastPrinted>
  <dcterms:created xsi:type="dcterms:W3CDTF">2020-12-04T02:06:23Z</dcterms:created>
  <dcterms:modified xsi:type="dcterms:W3CDTF">2021-02-24T02:05:54Z</dcterms:modified>
  <cp:category/>
</cp:coreProperties>
</file>