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SUIv2GvHCzw5ppeBZWBII8T/1FjwY5blWe5tCBIveS6XxVVxBqnfhNQKW3e50hoFDpb2MGpZehZdtlYlgfXEnA==" workbookSaltValue="ye9JS1yCXHE7F2PAwfu9KA=="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I10" i="4"/>
  <c r="AT8" i="4"/>
  <c r="AL8" i="4"/>
  <c r="W8" i="4"/>
  <c r="P8" i="4"/>
  <c r="I8" i="4"/>
  <c r="B6" i="4"/>
</calcChain>
</file>

<file path=xl/sharedStrings.xml><?xml version="1.0" encoding="utf-8"?>
<sst xmlns="http://schemas.openxmlformats.org/spreadsheetml/2006/main" count="319" uniqueCount="116">
  <si>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</si>
  <si>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</si>
  <si>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</si>
  <si>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</si>
  <si>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</si>
  <si>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</si>
  <si>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</si>
  <si>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</si>
  <si>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</si>
  <si>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</si>
  <si>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</si>
  <si>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</si>
  <si>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</si>
  <si>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</si>
  <si>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</si>
  <si>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</si>
  <si>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</si>
  <si>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</si>
  <si>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</si>
  <si>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</si>
  <si>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</si>
  <si>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</si>
  <si>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</si>
  <si>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</si>
  <si>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</si>
  <si>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</si>
  <si>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</si>
  <si>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</si>
  <si>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</si>
  <si>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</si>
  <si>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</si>
  <si>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</si>
  <si>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</si>
  <si>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</si>
  <si>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</si>
  <si>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</si>
  <si>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</si>
  <si>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</si>
  <si>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</si>
  <si>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</si>
  <si>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</si>
  <si>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</si>
  <si>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</si>
  <si>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</si>
  <si>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</si>
  <si>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</si>
  <si>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</si>
  <si>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</si>
  <si>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</si>
  <si>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</si>
  <si>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</si>
  <si>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</si>
  <si>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</si>
  <si>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</si>
  <si>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</si>
  <si>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</si>
  <si>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</si>
  <si>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</si>
  <si>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</si>
  <si>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</si>
  <si>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</si>
  <si>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</si>
  <si>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</si>
  <si>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</si>
  <si>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</si>
  <si>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</si>
  <si>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</si>
  <si>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</si>
  <si>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</si>
  <si>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</si>
  <si>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</si>
  <si>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</si>
  <si>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</si>
  <si>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</si>
  <si>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</si>
  <si>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</si>
  <si>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</si>
  <si>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</si>
  <si>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</si>
  <si>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</si>
  <si>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</si>
  <si>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</si>
  <si>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</si>
  <si>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</si>
  <si>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</si>
  <si>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</si>
  <si>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</si>
  <si>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</si>
  <si>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</si>
  <si>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</si>
  <si>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</si>
  <si>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</si>
  <si>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</si>
  <si>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</si>
  <si>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</si>
  <si>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</si>
  <si>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</si>
  <si>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</si>
  <si>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</si>
  <si>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</si>
  <si>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</si>
  <si>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</si>
  <si>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</si>
  <si>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</si>
  <si>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</si>
  <si>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</si>
  <si>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</si>
  <si>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</si>
  <si>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</si>
  <si>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</si>
  <si>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</si>
  <si>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</si>
  <si>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</si>
  <si>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建設後50年を経過していない資産が大半であることから、管渠老朽化率及び管渠改善率について、類似団体平均と比較して低い水準となっている。
　今後見込まれる老朽化率の上昇にあたっては、ストックマネジメント計画を活用し、対応を図っていく。</t>
    <rPh sb="28" eb="30">
      <t>カンキョ</t>
    </rPh>
    <rPh sb="30" eb="33">
      <t>ロウキュウカ</t>
    </rPh>
    <rPh sb="33" eb="34">
      <t>リツ</t>
    </rPh>
    <rPh sb="34" eb="35">
      <t>オヨ</t>
    </rPh>
    <rPh sb="36" eb="38">
      <t>カンキョ</t>
    </rPh>
    <rPh sb="70" eb="72">
      <t>コンゴ</t>
    </rPh>
    <rPh sb="72" eb="74">
      <t>ミコ</t>
    </rPh>
    <rPh sb="77" eb="80">
      <t>ロウキュウカ</t>
    </rPh>
    <rPh sb="80" eb="81">
      <t>リツ</t>
    </rPh>
    <rPh sb="82" eb="84">
      <t>ジョウショウ</t>
    </rPh>
    <rPh sb="101" eb="103">
      <t>ケイカク</t>
    </rPh>
    <rPh sb="104" eb="106">
      <t>カツヨウ</t>
    </rPh>
    <rPh sb="108" eb="110">
      <t>タイオウ</t>
    </rPh>
    <rPh sb="111" eb="112">
      <t>ハカ</t>
    </rPh>
    <phoneticPr fontId="4"/>
  </si>
  <si>
    <t>　本市下水道事業は令和元年度に地方公営企業法を適用したことで、より多くの指標による経営分析が可能となった。
　今後は、経営指標の分析結果を踏まえ、令和２年度策定予定の下水道事業経営戦略を活用しながら、経営基盤の強化に向けた取組を進めていく。</t>
    <rPh sb="1" eb="3">
      <t>ホンシ</t>
    </rPh>
    <rPh sb="3" eb="6">
      <t>ゲスイドウ</t>
    </rPh>
    <rPh sb="6" eb="8">
      <t>ジギョウ</t>
    </rPh>
    <rPh sb="9" eb="11">
      <t>レイワ</t>
    </rPh>
    <rPh sb="11" eb="13">
      <t>ガンネン</t>
    </rPh>
    <rPh sb="13" eb="14">
      <t>ド</t>
    </rPh>
    <rPh sb="15" eb="17">
      <t>チホウ</t>
    </rPh>
    <rPh sb="17" eb="19">
      <t>コウエイ</t>
    </rPh>
    <rPh sb="19" eb="21">
      <t>キギョウ</t>
    </rPh>
    <rPh sb="21" eb="22">
      <t>ホウ</t>
    </rPh>
    <rPh sb="23" eb="25">
      <t>テキヨウ</t>
    </rPh>
    <rPh sb="33" eb="34">
      <t>オオ</t>
    </rPh>
    <rPh sb="36" eb="38">
      <t>シヒョウ</t>
    </rPh>
    <rPh sb="41" eb="43">
      <t>ケイエイ</t>
    </rPh>
    <rPh sb="43" eb="45">
      <t>ブンセキ</t>
    </rPh>
    <rPh sb="46" eb="48">
      <t>カノウ</t>
    </rPh>
    <rPh sb="69" eb="70">
      <t>フ</t>
    </rPh>
    <rPh sb="100" eb="102">
      <t>ケイエイ</t>
    </rPh>
    <rPh sb="102" eb="104">
      <t>キバン</t>
    </rPh>
    <rPh sb="105" eb="107">
      <t>キョウカ</t>
    </rPh>
    <rPh sb="108" eb="109">
      <t>ム</t>
    </rPh>
    <rPh sb="111" eb="113">
      <t>トリクミ</t>
    </rPh>
    <rPh sb="114" eb="115">
      <t>スス</t>
    </rPh>
    <phoneticPr fontId="4"/>
  </si>
  <si>
    <t>　本市下水道事業は令和元年度に地方公営企業法を適用し、公営企業会計に移行した。
　本表は地方公営企業法適用後初年度の経営比較分析表である。
①②について
　経常収支比率は概ね100%となっており累積欠損も生じていないが、本市は汚水処理経費に対する使用料収入不足を繰入金で賄っているため、繰入金削減に向けた取組が必要である。
③について
　法適用後初年度のため内部留保資金が蓄えられていないことに加え、未だ整備途上につき企業債償還元金が多額となっていることから、流動比率が低くなっている。
④について
　企業債残高事業規模比率は、概ね類似市町村と近い数値となっている。
⑤⑥について
　汚水処理原価が使用料単価を上回っていることから、経費回収率は100%に届いていない。
⑦ついて
　類似団体を上回っているが、本市の管渠施設は整備途上であり、普及率の上昇により、今後さらに向上する余地があるものと考えられる。
⑧ついて
　全国平均と比べても上回っており、良好な数値で推移している。</t>
    <rPh sb="1" eb="3">
      <t>ホンシ</t>
    </rPh>
    <rPh sb="3" eb="6">
      <t>ゲスイドウ</t>
    </rPh>
    <rPh sb="6" eb="8">
      <t>ジギョウ</t>
    </rPh>
    <rPh sb="9" eb="11">
      <t>レイワ</t>
    </rPh>
    <rPh sb="11" eb="13">
      <t>ガンネン</t>
    </rPh>
    <rPh sb="13" eb="14">
      <t>ド</t>
    </rPh>
    <rPh sb="15" eb="17">
      <t>チホウ</t>
    </rPh>
    <rPh sb="17" eb="19">
      <t>コウエイ</t>
    </rPh>
    <rPh sb="19" eb="21">
      <t>キギョウ</t>
    </rPh>
    <rPh sb="21" eb="22">
      <t>ホウ</t>
    </rPh>
    <rPh sb="23" eb="25">
      <t>テキヨウ</t>
    </rPh>
    <rPh sb="27" eb="29">
      <t>コウエイ</t>
    </rPh>
    <rPh sb="29" eb="31">
      <t>キギョウ</t>
    </rPh>
    <rPh sb="31" eb="33">
      <t>カイケイ</t>
    </rPh>
    <rPh sb="34" eb="36">
      <t>イコウ</t>
    </rPh>
    <rPh sb="41" eb="42">
      <t>ホン</t>
    </rPh>
    <rPh sb="42" eb="43">
      <t>ヒョウ</t>
    </rPh>
    <rPh sb="44" eb="46">
      <t>チホウ</t>
    </rPh>
    <rPh sb="46" eb="48">
      <t>コウエイ</t>
    </rPh>
    <rPh sb="48" eb="50">
      <t>キギョウ</t>
    </rPh>
    <rPh sb="50" eb="51">
      <t>ホウ</t>
    </rPh>
    <rPh sb="51" eb="53">
      <t>テキヨウ</t>
    </rPh>
    <rPh sb="53" eb="54">
      <t>ゴ</t>
    </rPh>
    <rPh sb="54" eb="57">
      <t>ショネンド</t>
    </rPh>
    <rPh sb="58" eb="60">
      <t>ケイエイ</t>
    </rPh>
    <rPh sb="60" eb="62">
      <t>ヒカク</t>
    </rPh>
    <rPh sb="62" eb="64">
      <t>ブンセキ</t>
    </rPh>
    <rPh sb="64" eb="65">
      <t>ヒョウ</t>
    </rPh>
    <rPh sb="79" eb="81">
      <t>ケイジョウ</t>
    </rPh>
    <rPh sb="81" eb="83">
      <t>シュウシ</t>
    </rPh>
    <rPh sb="83" eb="85">
      <t>ヒリツ</t>
    </rPh>
    <rPh sb="86" eb="87">
      <t>オオム</t>
    </rPh>
    <rPh sb="98" eb="100">
      <t>ルイセキ</t>
    </rPh>
    <rPh sb="100" eb="102">
      <t>ケッソン</t>
    </rPh>
    <rPh sb="103" eb="104">
      <t>ショウ</t>
    </rPh>
    <rPh sb="144" eb="146">
      <t>クリイレ</t>
    </rPh>
    <rPh sb="146" eb="147">
      <t>キン</t>
    </rPh>
    <rPh sb="147" eb="149">
      <t>サクゲン</t>
    </rPh>
    <rPh sb="150" eb="151">
      <t>ム</t>
    </rPh>
    <rPh sb="153" eb="155">
      <t>トリクミ</t>
    </rPh>
    <rPh sb="156" eb="158">
      <t>ヒツヨウ</t>
    </rPh>
    <rPh sb="170" eb="171">
      <t>ホウ</t>
    </rPh>
    <rPh sb="171" eb="173">
      <t>テキヨウ</t>
    </rPh>
    <rPh sb="173" eb="174">
      <t>ゴ</t>
    </rPh>
    <rPh sb="174" eb="177">
      <t>ショネンド</t>
    </rPh>
    <rPh sb="180" eb="182">
      <t>ナイブ</t>
    </rPh>
    <rPh sb="182" eb="184">
      <t>リュウホ</t>
    </rPh>
    <rPh sb="184" eb="186">
      <t>シキン</t>
    </rPh>
    <rPh sb="187" eb="188">
      <t>タクワ</t>
    </rPh>
    <rPh sb="198" eb="199">
      <t>クワ</t>
    </rPh>
    <rPh sb="201" eb="202">
      <t>イマ</t>
    </rPh>
    <rPh sb="203" eb="205">
      <t>セイビ</t>
    </rPh>
    <rPh sb="205" eb="207">
      <t>トジョウ</t>
    </rPh>
    <rPh sb="210" eb="212">
      <t>キギョウ</t>
    </rPh>
    <rPh sb="212" eb="213">
      <t>サイ</t>
    </rPh>
    <rPh sb="213" eb="215">
      <t>ショウカン</t>
    </rPh>
    <rPh sb="215" eb="217">
      <t>ガンキン</t>
    </rPh>
    <rPh sb="218" eb="220">
      <t>タガク</t>
    </rPh>
    <rPh sb="231" eb="233">
      <t>リュウドウ</t>
    </rPh>
    <rPh sb="233" eb="235">
      <t>ヒリツ</t>
    </rPh>
    <rPh sb="236" eb="237">
      <t>ヒク</t>
    </rPh>
    <rPh sb="252" eb="254">
      <t>キギョウ</t>
    </rPh>
    <rPh sb="254" eb="255">
      <t>サイ</t>
    </rPh>
    <rPh sb="255" eb="257">
      <t>ザンダカ</t>
    </rPh>
    <rPh sb="257" eb="259">
      <t>ジギョウ</t>
    </rPh>
    <rPh sb="259" eb="261">
      <t>キボ</t>
    </rPh>
    <rPh sb="261" eb="263">
      <t>ヒリツ</t>
    </rPh>
    <rPh sb="265" eb="266">
      <t>オオム</t>
    </rPh>
    <rPh sb="267" eb="269">
      <t>ルイジ</t>
    </rPh>
    <rPh sb="269" eb="272">
      <t>シチョウソン</t>
    </rPh>
    <rPh sb="273" eb="274">
      <t>チカ</t>
    </rPh>
    <rPh sb="275" eb="277">
      <t>スウチ</t>
    </rPh>
    <rPh sb="293" eb="295">
      <t>オスイ</t>
    </rPh>
    <rPh sb="295" eb="297">
      <t>ショリ</t>
    </rPh>
    <rPh sb="297" eb="299">
      <t>ゲンカ</t>
    </rPh>
    <rPh sb="300" eb="303">
      <t>シヨウリョウ</t>
    </rPh>
    <rPh sb="303" eb="305">
      <t>タンカ</t>
    </rPh>
    <rPh sb="306" eb="308">
      <t>ウワマワ</t>
    </rPh>
    <rPh sb="317" eb="319">
      <t>ケイヒ</t>
    </rPh>
    <rPh sb="319" eb="321">
      <t>カイシュウ</t>
    </rPh>
    <rPh sb="321" eb="322">
      <t>リツ</t>
    </rPh>
    <rPh sb="328" eb="329">
      <t>トド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</si>
</sst>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0.1</c:v>
                </c:pt>
              </c:numCache>
            </c:numRef>
          </c:val>
          <c:extLst>
            <c:ext xmlns:c16="http://schemas.microsoft.com/office/drawing/2014/chart" uri="{C3380CC4-5D6E-409C-BE32-E72D297353CC}">
              <c16:uniqueId val="{00000000-1A47-422B-8ED3-F45A054CAE0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1A47-422B-8ED3-F45A054CAE0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69.709999999999994</c:v>
                </c:pt>
              </c:numCache>
            </c:numRef>
          </c:val>
          <c:extLst>
            <c:ext xmlns:c16="http://schemas.microsoft.com/office/drawing/2014/chart" uri="{C3380CC4-5D6E-409C-BE32-E72D297353CC}">
              <c16:uniqueId val="{00000000-34AC-463D-8FAE-C88FDB8AFF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61.32</c:v>
                </c:pt>
              </c:numCache>
            </c:numRef>
          </c:val>
          <c:smooth val="0"/>
          <c:extLst>
            <c:ext xmlns:c16="http://schemas.microsoft.com/office/drawing/2014/chart" uri="{C3380CC4-5D6E-409C-BE32-E72D297353CC}">
              <c16:uniqueId val="{00000001-34AC-463D-8FAE-C88FDB8AFF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95.61</c:v>
                </c:pt>
              </c:numCache>
            </c:numRef>
          </c:val>
          <c:extLst>
            <c:ext xmlns:c16="http://schemas.microsoft.com/office/drawing/2014/chart" uri="{C3380CC4-5D6E-409C-BE32-E72D297353CC}">
              <c16:uniqueId val="{00000000-6E45-4E02-9FF9-1EA4D49EF79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94.58</c:v>
                </c:pt>
              </c:numCache>
            </c:numRef>
          </c:val>
          <c:smooth val="0"/>
          <c:extLst>
            <c:ext xmlns:c16="http://schemas.microsoft.com/office/drawing/2014/chart" uri="{C3380CC4-5D6E-409C-BE32-E72D297353CC}">
              <c16:uniqueId val="{00000001-6E45-4E02-9FF9-1EA4D49EF79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102.45</c:v>
                </c:pt>
              </c:numCache>
            </c:numRef>
          </c:val>
          <c:extLst>
            <c:ext xmlns:c16="http://schemas.microsoft.com/office/drawing/2014/chart" uri="{C3380CC4-5D6E-409C-BE32-E72D297353CC}">
              <c16:uniqueId val="{00000000-BC58-494B-BA38-A708613661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107.03</c:v>
                </c:pt>
              </c:numCache>
            </c:numRef>
          </c:val>
          <c:smooth val="0"/>
          <c:extLst>
            <c:ext xmlns:c16="http://schemas.microsoft.com/office/drawing/2014/chart" uri="{C3380CC4-5D6E-409C-BE32-E72D297353CC}">
              <c16:uniqueId val="{00000001-BC58-494B-BA38-A708613661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4.3</c:v>
                </c:pt>
              </c:numCache>
            </c:numRef>
          </c:val>
          <c:extLst>
            <c:ext xmlns:c16="http://schemas.microsoft.com/office/drawing/2014/chart" uri="{C3380CC4-5D6E-409C-BE32-E72D297353CC}">
              <c16:uniqueId val="{00000000-180D-4CE8-B9B6-C27EE77810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31.01</c:v>
                </c:pt>
              </c:numCache>
            </c:numRef>
          </c:val>
          <c:smooth val="0"/>
          <c:extLst>
            <c:ext xmlns:c16="http://schemas.microsoft.com/office/drawing/2014/chart" uri="{C3380CC4-5D6E-409C-BE32-E72D297353CC}">
              <c16:uniqueId val="{00000001-180D-4CE8-B9B6-C27EE77810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3.21</c:v>
                </c:pt>
              </c:numCache>
            </c:numRef>
          </c:val>
          <c:extLst>
            <c:ext xmlns:c16="http://schemas.microsoft.com/office/drawing/2014/chart" uri="{C3380CC4-5D6E-409C-BE32-E72D297353CC}">
              <c16:uniqueId val="{00000000-0FFD-4A9B-A8FF-3ED2EDC49D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4.95</c:v>
                </c:pt>
              </c:numCache>
            </c:numRef>
          </c:val>
          <c:smooth val="0"/>
          <c:extLst>
            <c:ext xmlns:c16="http://schemas.microsoft.com/office/drawing/2014/chart" uri="{C3380CC4-5D6E-409C-BE32-E72D297353CC}">
              <c16:uniqueId val="{00000001-0FFD-4A9B-A8FF-3ED2EDC49D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8A-46C1-AAE3-3232D2A16C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7.69</c:v>
                </c:pt>
              </c:numCache>
            </c:numRef>
          </c:val>
          <c:smooth val="0"/>
          <c:extLst>
            <c:ext xmlns:c16="http://schemas.microsoft.com/office/drawing/2014/chart" uri="{C3380CC4-5D6E-409C-BE32-E72D297353CC}">
              <c16:uniqueId val="{00000001-5B8A-46C1-AAE3-3232D2A16C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59.91</c:v>
                </c:pt>
              </c:numCache>
            </c:numRef>
          </c:val>
          <c:extLst>
            <c:ext xmlns:c16="http://schemas.microsoft.com/office/drawing/2014/chart" uri="{C3380CC4-5D6E-409C-BE32-E72D297353CC}">
              <c16:uniqueId val="{00000000-D982-4C4F-BDE5-72F8E027C9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73.02</c:v>
                </c:pt>
              </c:numCache>
            </c:numRef>
          </c:val>
          <c:smooth val="0"/>
          <c:extLst>
            <c:ext xmlns:c16="http://schemas.microsoft.com/office/drawing/2014/chart" uri="{C3380CC4-5D6E-409C-BE32-E72D297353CC}">
              <c16:uniqueId val="{00000001-D982-4C4F-BDE5-72F8E027C9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694.93</c:v>
                </c:pt>
              </c:numCache>
            </c:numRef>
          </c:val>
          <c:extLst>
            <c:ext xmlns:c16="http://schemas.microsoft.com/office/drawing/2014/chart" uri="{C3380CC4-5D6E-409C-BE32-E72D297353CC}">
              <c16:uniqueId val="{00000000-48FF-479B-9587-8122D10615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708.89</c:v>
                </c:pt>
              </c:numCache>
            </c:numRef>
          </c:val>
          <c:smooth val="0"/>
          <c:extLst>
            <c:ext xmlns:c16="http://schemas.microsoft.com/office/drawing/2014/chart" uri="{C3380CC4-5D6E-409C-BE32-E72D297353CC}">
              <c16:uniqueId val="{00000001-48FF-479B-9587-8122D10615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96.49</c:v>
                </c:pt>
              </c:numCache>
            </c:numRef>
          </c:val>
          <c:extLst>
            <c:ext xmlns:c16="http://schemas.microsoft.com/office/drawing/2014/chart" uri="{C3380CC4-5D6E-409C-BE32-E72D297353CC}">
              <c16:uniqueId val="{00000000-850B-4F74-A812-CC1CCE07B0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97.91</c:v>
                </c:pt>
              </c:numCache>
            </c:numRef>
          </c:val>
          <c:smooth val="0"/>
          <c:extLst>
            <c:ext xmlns:c16="http://schemas.microsoft.com/office/drawing/2014/chart" uri="{C3380CC4-5D6E-409C-BE32-E72D297353CC}">
              <c16:uniqueId val="{00000001-850B-4F74-A812-CC1CCE07B0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129.1</c:v>
                </c:pt>
              </c:numCache>
            </c:numRef>
          </c:val>
          <c:extLst>
            <c:ext xmlns:c16="http://schemas.microsoft.com/office/drawing/2014/chart" uri="{C3380CC4-5D6E-409C-BE32-E72D297353CC}">
              <c16:uniqueId val="{00000000-244A-4164-9AFA-87F435E5B4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144.11000000000001</c:v>
                </c:pt>
              </c:numCache>
            </c:numRef>
          </c:val>
          <c:smooth val="0"/>
          <c:extLst>
            <c:ext xmlns:c16="http://schemas.microsoft.com/office/drawing/2014/chart" uri="{C3380CC4-5D6E-409C-BE32-E72D297353CC}">
              <c16:uniqueId val="{00000001-244A-4164-9AFA-87F435E5B4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市原市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非設置</v>
      </c>
      <c r="AE8" s="73"/>
      <c r="AF8" s="73"/>
      <c r="AG8" s="73"/>
      <c r="AH8" s="73"/>
      <c r="AI8" s="73"/>
      <c r="AJ8" s="73"/>
      <c r="AK8" s="3"/>
      <c r="AL8" s="69">
        <f>データ!S6</f>
        <v>275385</v>
      </c>
      <c r="AM8" s="69"/>
      <c r="AN8" s="69"/>
      <c r="AO8" s="69"/>
      <c r="AP8" s="69"/>
      <c r="AQ8" s="69"/>
      <c r="AR8" s="69"/>
      <c r="AS8" s="69"/>
      <c r="AT8" s="68">
        <f>データ!T6</f>
        <v>368.17</v>
      </c>
      <c r="AU8" s="68"/>
      <c r="AV8" s="68"/>
      <c r="AW8" s="68"/>
      <c r="AX8" s="68"/>
      <c r="AY8" s="68"/>
      <c r="AZ8" s="68"/>
      <c r="BA8" s="68"/>
      <c r="BB8" s="68">
        <f>データ!U6</f>
        <v>747.98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77.53</v>
      </c>
      <c r="J10" s="68"/>
      <c r="K10" s="68"/>
      <c r="L10" s="68"/>
      <c r="M10" s="68"/>
      <c r="N10" s="68"/>
      <c r="O10" s="68"/>
      <c r="P10" s="68">
        <f>データ!P6</f>
        <v>64.209999999999994</v>
      </c>
      <c r="Q10" s="68"/>
      <c r="R10" s="68"/>
      <c r="S10" s="68"/>
      <c r="T10" s="68"/>
      <c r="U10" s="68"/>
      <c r="V10" s="68"/>
      <c r="W10" s="68">
        <f>データ!Q6</f>
        <v>74.540000000000006</v>
      </c>
      <c r="X10" s="68"/>
      <c r="Y10" s="68"/>
      <c r="Z10" s="68"/>
      <c r="AA10" s="68"/>
      <c r="AB10" s="68"/>
      <c r="AC10" s="68"/>
      <c r="AD10" s="69">
        <f>データ!R6</f>
        <v>2140</v>
      </c>
      <c r="AE10" s="69"/>
      <c r="AF10" s="69"/>
      <c r="AG10" s="69"/>
      <c r="AH10" s="69"/>
      <c r="AI10" s="69"/>
      <c r="AJ10" s="69"/>
      <c r="AK10" s="2"/>
      <c r="AL10" s="69">
        <f>データ!V6</f>
        <v>176443</v>
      </c>
      <c r="AM10" s="69"/>
      <c r="AN10" s="69"/>
      <c r="AO10" s="69"/>
      <c r="AP10" s="69"/>
      <c r="AQ10" s="69"/>
      <c r="AR10" s="69"/>
      <c r="AS10" s="69"/>
      <c r="AT10" s="68">
        <f>データ!W6</f>
        <v>30.97</v>
      </c>
      <c r="AU10" s="68"/>
      <c r="AV10" s="68"/>
      <c r="AW10" s="68"/>
      <c r="AX10" s="68"/>
      <c r="AY10" s="68"/>
      <c r="AZ10" s="68"/>
      <c r="BA10" s="68"/>
      <c r="BB10" s="68">
        <f>データ!X6</f>
        <v>5697.22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PKOxQKVYLWyRFCc/xXg0kyDpy84MWEUJHTvdulEOp9t8/WUsiweS46oMwbPMv1lkAiWmrRdOosA7NosKDR/8bw==" saltValue="Y+ZaqGO+7qCDrZU2tMulv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122190</v>
      </c>
      <c r="D6" s="33">
        <f t="shared" si="3"/>
        <v>46</v>
      </c>
      <c r="E6" s="33">
        <f t="shared" si="3"/>
        <v>17</v>
      </c>
      <c r="F6" s="33">
        <f t="shared" si="3"/>
        <v>1</v>
      </c>
      <c r="G6" s="33">
        <f t="shared" si="3"/>
        <v>0</v>
      </c>
      <c r="H6" s="33" t="str">
        <f t="shared" si="3"/>
        <v>千葉県　市原市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77.53</v>
      </c>
      <c r="P6" s="34">
        <f t="shared" si="3"/>
        <v>64.209999999999994</v>
      </c>
      <c r="Q6" s="34">
        <f t="shared" si="3"/>
        <v>74.540000000000006</v>
      </c>
      <c r="R6" s="34">
        <f t="shared" si="3"/>
        <v>2140</v>
      </c>
      <c r="S6" s="34">
        <f t="shared" si="3"/>
        <v>275385</v>
      </c>
      <c r="T6" s="34">
        <f t="shared" si="3"/>
        <v>368.17</v>
      </c>
      <c r="U6" s="34">
        <f t="shared" si="3"/>
        <v>747.98</v>
      </c>
      <c r="V6" s="34">
        <f t="shared" si="3"/>
        <v>176443</v>
      </c>
      <c r="W6" s="34">
        <f t="shared" si="3"/>
        <v>30.97</v>
      </c>
      <c r="X6" s="34">
        <f t="shared" si="3"/>
        <v>5697.22</v>
      </c>
      <c r="Y6" s="35" t="str">
        <f>IF(Y7="",NA(),Y7)</f>
        <v>-</v>
      </c>
      <c r="Z6" s="35" t="str">
        <f t="shared" ref="Z6:AH6" si="4">IF(Z7="",NA(),Z7)</f>
        <v>-</v>
      </c>
      <c r="AA6" s="35" t="str">
        <f t="shared" si="4"/>
        <v>-</v>
      </c>
      <c r="AB6" s="35" t="str">
        <f t="shared" si="4"/>
        <v>-</v>
      </c>
      <c r="AC6" s="35">
        <f t="shared" si="4"/>
        <v>102.45</v>
      </c>
      <c r="AD6" s="35" t="str">
        <f t="shared" si="4"/>
        <v>-</v>
      </c>
      <c r="AE6" s="35" t="str">
        <f t="shared" si="4"/>
        <v>-</v>
      </c>
      <c r="AF6" s="35" t="str">
        <f t="shared" si="4"/>
        <v>-</v>
      </c>
      <c r="AG6" s="35" t="str">
        <f t="shared" si="4"/>
        <v>-</v>
      </c>
      <c r="AH6" s="35">
        <f t="shared" si="4"/>
        <v>107.03</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7.69</v>
      </c>
      <c r="AT6" s="34" t="str">
        <f>IF(AT7="","",IF(AT7="-","【-】","【"&amp;SUBSTITUTE(TEXT(AT7,"#,##0.00"),"-","△")&amp;"】"))</f>
        <v>【3.09】</v>
      </c>
      <c r="AU6" s="35" t="str">
        <f>IF(AU7="",NA(),AU7)</f>
        <v>-</v>
      </c>
      <c r="AV6" s="35" t="str">
        <f t="shared" ref="AV6:BD6" si="6">IF(AV7="",NA(),AV7)</f>
        <v>-</v>
      </c>
      <c r="AW6" s="35" t="str">
        <f t="shared" si="6"/>
        <v>-</v>
      </c>
      <c r="AX6" s="35" t="str">
        <f t="shared" si="6"/>
        <v>-</v>
      </c>
      <c r="AY6" s="35">
        <f t="shared" si="6"/>
        <v>59.91</v>
      </c>
      <c r="AZ6" s="35" t="str">
        <f t="shared" si="6"/>
        <v>-</v>
      </c>
      <c r="BA6" s="35" t="str">
        <f t="shared" si="6"/>
        <v>-</v>
      </c>
      <c r="BB6" s="35" t="str">
        <f t="shared" si="6"/>
        <v>-</v>
      </c>
      <c r="BC6" s="35" t="str">
        <f t="shared" si="6"/>
        <v>-</v>
      </c>
      <c r="BD6" s="35">
        <f t="shared" si="6"/>
        <v>73.02</v>
      </c>
      <c r="BE6" s="34" t="str">
        <f>IF(BE7="","",IF(BE7="-","【-】","【"&amp;SUBSTITUTE(TEXT(BE7,"#,##0.00"),"-","△")&amp;"】"))</f>
        <v>【69.54】</v>
      </c>
      <c r="BF6" s="35" t="str">
        <f>IF(BF7="",NA(),BF7)</f>
        <v>-</v>
      </c>
      <c r="BG6" s="35" t="str">
        <f t="shared" ref="BG6:BO6" si="7">IF(BG7="",NA(),BG7)</f>
        <v>-</v>
      </c>
      <c r="BH6" s="35" t="str">
        <f t="shared" si="7"/>
        <v>-</v>
      </c>
      <c r="BI6" s="35" t="str">
        <f t="shared" si="7"/>
        <v>-</v>
      </c>
      <c r="BJ6" s="35">
        <f t="shared" si="7"/>
        <v>694.93</v>
      </c>
      <c r="BK6" s="35" t="str">
        <f t="shared" si="7"/>
        <v>-</v>
      </c>
      <c r="BL6" s="35" t="str">
        <f t="shared" si="7"/>
        <v>-</v>
      </c>
      <c r="BM6" s="35" t="str">
        <f t="shared" si="7"/>
        <v>-</v>
      </c>
      <c r="BN6" s="35" t="str">
        <f t="shared" si="7"/>
        <v>-</v>
      </c>
      <c r="BO6" s="35">
        <f t="shared" si="7"/>
        <v>708.89</v>
      </c>
      <c r="BP6" s="34" t="str">
        <f>IF(BP7="","",IF(BP7="-","【-】","【"&amp;SUBSTITUTE(TEXT(BP7,"#,##0.00"),"-","△")&amp;"】"))</f>
        <v>【682.51】</v>
      </c>
      <c r="BQ6" s="35" t="str">
        <f>IF(BQ7="",NA(),BQ7)</f>
        <v>-</v>
      </c>
      <c r="BR6" s="35" t="str">
        <f t="shared" ref="BR6:BZ6" si="8">IF(BR7="",NA(),BR7)</f>
        <v>-</v>
      </c>
      <c r="BS6" s="35" t="str">
        <f t="shared" si="8"/>
        <v>-</v>
      </c>
      <c r="BT6" s="35" t="str">
        <f t="shared" si="8"/>
        <v>-</v>
      </c>
      <c r="BU6" s="35">
        <f t="shared" si="8"/>
        <v>96.49</v>
      </c>
      <c r="BV6" s="35" t="str">
        <f t="shared" si="8"/>
        <v>-</v>
      </c>
      <c r="BW6" s="35" t="str">
        <f t="shared" si="8"/>
        <v>-</v>
      </c>
      <c r="BX6" s="35" t="str">
        <f t="shared" si="8"/>
        <v>-</v>
      </c>
      <c r="BY6" s="35" t="str">
        <f t="shared" si="8"/>
        <v>-</v>
      </c>
      <c r="BZ6" s="35">
        <f t="shared" si="8"/>
        <v>97.91</v>
      </c>
      <c r="CA6" s="34" t="str">
        <f>IF(CA7="","",IF(CA7="-","【-】","【"&amp;SUBSTITUTE(TEXT(CA7,"#,##0.00"),"-","△")&amp;"】"))</f>
        <v>【100.34】</v>
      </c>
      <c r="CB6" s="35" t="str">
        <f>IF(CB7="",NA(),CB7)</f>
        <v>-</v>
      </c>
      <c r="CC6" s="35" t="str">
        <f t="shared" ref="CC6:CK6" si="9">IF(CC7="",NA(),CC7)</f>
        <v>-</v>
      </c>
      <c r="CD6" s="35" t="str">
        <f t="shared" si="9"/>
        <v>-</v>
      </c>
      <c r="CE6" s="35" t="str">
        <f t="shared" si="9"/>
        <v>-</v>
      </c>
      <c r="CF6" s="35">
        <f t="shared" si="9"/>
        <v>129.1</v>
      </c>
      <c r="CG6" s="35" t="str">
        <f t="shared" si="9"/>
        <v>-</v>
      </c>
      <c r="CH6" s="35" t="str">
        <f t="shared" si="9"/>
        <v>-</v>
      </c>
      <c r="CI6" s="35" t="str">
        <f t="shared" si="9"/>
        <v>-</v>
      </c>
      <c r="CJ6" s="35" t="str">
        <f t="shared" si="9"/>
        <v>-</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f t="shared" si="10"/>
        <v>69.709999999999994</v>
      </c>
      <c r="CR6" s="35" t="str">
        <f t="shared" si="10"/>
        <v>-</v>
      </c>
      <c r="CS6" s="35" t="str">
        <f t="shared" si="10"/>
        <v>-</v>
      </c>
      <c r="CT6" s="35" t="str">
        <f t="shared" si="10"/>
        <v>-</v>
      </c>
      <c r="CU6" s="35" t="str">
        <f t="shared" si="10"/>
        <v>-</v>
      </c>
      <c r="CV6" s="35">
        <f t="shared" si="10"/>
        <v>61.32</v>
      </c>
      <c r="CW6" s="34" t="str">
        <f>IF(CW7="","",IF(CW7="-","【-】","【"&amp;SUBSTITUTE(TEXT(CW7,"#,##0.00"),"-","△")&amp;"】"))</f>
        <v>【59.64】</v>
      </c>
      <c r="CX6" s="35" t="str">
        <f>IF(CX7="",NA(),CX7)</f>
        <v>-</v>
      </c>
      <c r="CY6" s="35" t="str">
        <f t="shared" ref="CY6:DG6" si="11">IF(CY7="",NA(),CY7)</f>
        <v>-</v>
      </c>
      <c r="CZ6" s="35" t="str">
        <f t="shared" si="11"/>
        <v>-</v>
      </c>
      <c r="DA6" s="35" t="str">
        <f t="shared" si="11"/>
        <v>-</v>
      </c>
      <c r="DB6" s="35">
        <f t="shared" si="11"/>
        <v>95.61</v>
      </c>
      <c r="DC6" s="35" t="str">
        <f t="shared" si="11"/>
        <v>-</v>
      </c>
      <c r="DD6" s="35" t="str">
        <f t="shared" si="11"/>
        <v>-</v>
      </c>
      <c r="DE6" s="35" t="str">
        <f t="shared" si="11"/>
        <v>-</v>
      </c>
      <c r="DF6" s="35" t="str">
        <f t="shared" si="11"/>
        <v>-</v>
      </c>
      <c r="DG6" s="35">
        <f t="shared" si="11"/>
        <v>94.58</v>
      </c>
      <c r="DH6" s="34" t="str">
        <f>IF(DH7="","",IF(DH7="-","【-】","【"&amp;SUBSTITUTE(TEXT(DH7,"#,##0.00"),"-","△")&amp;"】"))</f>
        <v>【95.35】</v>
      </c>
      <c r="DI6" s="35" t="str">
        <f>IF(DI7="",NA(),DI7)</f>
        <v>-</v>
      </c>
      <c r="DJ6" s="35" t="str">
        <f t="shared" ref="DJ6:DR6" si="12">IF(DJ7="",NA(),DJ7)</f>
        <v>-</v>
      </c>
      <c r="DK6" s="35" t="str">
        <f t="shared" si="12"/>
        <v>-</v>
      </c>
      <c r="DL6" s="35" t="str">
        <f t="shared" si="12"/>
        <v>-</v>
      </c>
      <c r="DM6" s="35">
        <f t="shared" si="12"/>
        <v>4.3</v>
      </c>
      <c r="DN6" s="35" t="str">
        <f t="shared" si="12"/>
        <v>-</v>
      </c>
      <c r="DO6" s="35" t="str">
        <f t="shared" si="12"/>
        <v>-</v>
      </c>
      <c r="DP6" s="35" t="str">
        <f t="shared" si="12"/>
        <v>-</v>
      </c>
      <c r="DQ6" s="35" t="str">
        <f t="shared" si="12"/>
        <v>-</v>
      </c>
      <c r="DR6" s="35">
        <f t="shared" si="12"/>
        <v>31.01</v>
      </c>
      <c r="DS6" s="34" t="str">
        <f>IF(DS7="","",IF(DS7="-","【-】","【"&amp;SUBSTITUTE(TEXT(DS7,"#,##0.00"),"-","△")&amp;"】"))</f>
        <v>【38.57】</v>
      </c>
      <c r="DT6" s="35" t="str">
        <f>IF(DT7="",NA(),DT7)</f>
        <v>-</v>
      </c>
      <c r="DU6" s="35" t="str">
        <f t="shared" ref="DU6:EC6" si="13">IF(DU7="",NA(),DU7)</f>
        <v>-</v>
      </c>
      <c r="DV6" s="35" t="str">
        <f t="shared" si="13"/>
        <v>-</v>
      </c>
      <c r="DW6" s="35" t="str">
        <f t="shared" si="13"/>
        <v>-</v>
      </c>
      <c r="DX6" s="35">
        <f t="shared" si="13"/>
        <v>3.21</v>
      </c>
      <c r="DY6" s="35" t="str">
        <f t="shared" si="13"/>
        <v>-</v>
      </c>
      <c r="DZ6" s="35" t="str">
        <f t="shared" si="13"/>
        <v>-</v>
      </c>
      <c r="EA6" s="35" t="str">
        <f t="shared" si="13"/>
        <v>-</v>
      </c>
      <c r="EB6" s="35" t="str">
        <f t="shared" si="13"/>
        <v>-</v>
      </c>
      <c r="EC6" s="35">
        <f t="shared" si="13"/>
        <v>4.95</v>
      </c>
      <c r="ED6" s="34" t="str">
        <f>IF(ED7="","",IF(ED7="-","【-】","【"&amp;SUBSTITUTE(TEXT(ED7,"#,##0.00"),"-","△")&amp;"】"))</f>
        <v>【5.90】</v>
      </c>
      <c r="EE6" s="35" t="str">
        <f>IF(EE7="",NA(),EE7)</f>
        <v>-</v>
      </c>
      <c r="EF6" s="35" t="str">
        <f t="shared" ref="EF6:EN6" si="14">IF(EF7="",NA(),EF7)</f>
        <v>-</v>
      </c>
      <c r="EG6" s="35" t="str">
        <f t="shared" si="14"/>
        <v>-</v>
      </c>
      <c r="EH6" s="35" t="str">
        <f t="shared" si="14"/>
        <v>-</v>
      </c>
      <c r="EI6" s="35">
        <f t="shared" si="14"/>
        <v>0.1</v>
      </c>
      <c r="EJ6" s="35" t="str">
        <f t="shared" si="14"/>
        <v>-</v>
      </c>
      <c r="EK6" s="35" t="str">
        <f t="shared" si="14"/>
        <v>-</v>
      </c>
      <c r="EL6" s="35" t="str">
        <f t="shared" si="14"/>
        <v>-</v>
      </c>
      <c r="EM6" s="35" t="str">
        <f t="shared" si="14"/>
        <v>-</v>
      </c>
      <c r="EN6" s="35">
        <f t="shared" si="14"/>
        <v>0.19</v>
      </c>
      <c r="EO6" s="34" t="str">
        <f>IF(EO7="","",IF(EO7="-","【-】","【"&amp;SUBSTITUTE(TEXT(EO7,"#,##0.00"),"-","△")&amp;"】"))</f>
        <v>【0.22】</v>
      </c>
    </row>
    <row r="7" spans="1:148" s="36" customFormat="1" x14ac:dyDescent="0.15">
      <c r="A7" s="28"/>
      <c r="B7" s="37">
        <v>2019</v>
      </c>
      <c r="C7" s="37">
        <v>122190</v>
      </c>
      <c r="D7" s="37">
        <v>46</v>
      </c>
      <c r="E7" s="37">
        <v>17</v>
      </c>
      <c r="F7" s="37">
        <v>1</v>
      </c>
      <c r="G7" s="37">
        <v>0</v>
      </c>
      <c r="H7" s="37" t="s">
        <v>96</v>
      </c>
      <c r="I7" s="37" t="s">
        <v>97</v>
      </c>
      <c r="J7" s="37" t="s">
        <v>98</v>
      </c>
      <c r="K7" s="37" t="s">
        <v>99</v>
      </c>
      <c r="L7" s="37" t="s">
        <v>100</v>
      </c>
      <c r="M7" s="37" t="s">
        <v>101</v>
      </c>
      <c r="N7" s="38" t="s">
        <v>102</v>
      </c>
      <c r="O7" s="38">
        <v>77.53</v>
      </c>
      <c r="P7" s="38">
        <v>64.209999999999994</v>
      </c>
      <c r="Q7" s="38">
        <v>74.540000000000006</v>
      </c>
      <c r="R7" s="38">
        <v>2140</v>
      </c>
      <c r="S7" s="38">
        <v>275385</v>
      </c>
      <c r="T7" s="38">
        <v>368.17</v>
      </c>
      <c r="U7" s="38">
        <v>747.98</v>
      </c>
      <c r="V7" s="38">
        <v>176443</v>
      </c>
      <c r="W7" s="38">
        <v>30.97</v>
      </c>
      <c r="X7" s="38">
        <v>5697.22</v>
      </c>
      <c r="Y7" s="38" t="s">
        <v>102</v>
      </c>
      <c r="Z7" s="38" t="s">
        <v>102</v>
      </c>
      <c r="AA7" s="38" t="s">
        <v>102</v>
      </c>
      <c r="AB7" s="38" t="s">
        <v>102</v>
      </c>
      <c r="AC7" s="38">
        <v>102.45</v>
      </c>
      <c r="AD7" s="38" t="s">
        <v>102</v>
      </c>
      <c r="AE7" s="38" t="s">
        <v>102</v>
      </c>
      <c r="AF7" s="38" t="s">
        <v>102</v>
      </c>
      <c r="AG7" s="38" t="s">
        <v>102</v>
      </c>
      <c r="AH7" s="38">
        <v>107.03</v>
      </c>
      <c r="AI7" s="38">
        <v>108.07</v>
      </c>
      <c r="AJ7" s="38" t="s">
        <v>102</v>
      </c>
      <c r="AK7" s="38" t="s">
        <v>102</v>
      </c>
      <c r="AL7" s="38" t="s">
        <v>102</v>
      </c>
      <c r="AM7" s="38" t="s">
        <v>102</v>
      </c>
      <c r="AN7" s="38">
        <v>0</v>
      </c>
      <c r="AO7" s="38" t="s">
        <v>102</v>
      </c>
      <c r="AP7" s="38" t="s">
        <v>102</v>
      </c>
      <c r="AQ7" s="38" t="s">
        <v>102</v>
      </c>
      <c r="AR7" s="38" t="s">
        <v>102</v>
      </c>
      <c r="AS7" s="38">
        <v>7.69</v>
      </c>
      <c r="AT7" s="38">
        <v>3.09</v>
      </c>
      <c r="AU7" s="38" t="s">
        <v>102</v>
      </c>
      <c r="AV7" s="38" t="s">
        <v>102</v>
      </c>
      <c r="AW7" s="38" t="s">
        <v>102</v>
      </c>
      <c r="AX7" s="38" t="s">
        <v>102</v>
      </c>
      <c r="AY7" s="38">
        <v>59.91</v>
      </c>
      <c r="AZ7" s="38" t="s">
        <v>102</v>
      </c>
      <c r="BA7" s="38" t="s">
        <v>102</v>
      </c>
      <c r="BB7" s="38" t="s">
        <v>102</v>
      </c>
      <c r="BC7" s="38" t="s">
        <v>102</v>
      </c>
      <c r="BD7" s="38">
        <v>73.02</v>
      </c>
      <c r="BE7" s="38">
        <v>69.540000000000006</v>
      </c>
      <c r="BF7" s="38" t="s">
        <v>102</v>
      </c>
      <c r="BG7" s="38" t="s">
        <v>102</v>
      </c>
      <c r="BH7" s="38" t="s">
        <v>102</v>
      </c>
      <c r="BI7" s="38" t="s">
        <v>102</v>
      </c>
      <c r="BJ7" s="38">
        <v>694.93</v>
      </c>
      <c r="BK7" s="38" t="s">
        <v>102</v>
      </c>
      <c r="BL7" s="38" t="s">
        <v>102</v>
      </c>
      <c r="BM7" s="38" t="s">
        <v>102</v>
      </c>
      <c r="BN7" s="38" t="s">
        <v>102</v>
      </c>
      <c r="BO7" s="38">
        <v>708.89</v>
      </c>
      <c r="BP7" s="38">
        <v>682.51</v>
      </c>
      <c r="BQ7" s="38" t="s">
        <v>102</v>
      </c>
      <c r="BR7" s="38" t="s">
        <v>102</v>
      </c>
      <c r="BS7" s="38" t="s">
        <v>102</v>
      </c>
      <c r="BT7" s="38" t="s">
        <v>102</v>
      </c>
      <c r="BU7" s="38">
        <v>96.49</v>
      </c>
      <c r="BV7" s="38" t="s">
        <v>102</v>
      </c>
      <c r="BW7" s="38" t="s">
        <v>102</v>
      </c>
      <c r="BX7" s="38" t="s">
        <v>102</v>
      </c>
      <c r="BY7" s="38" t="s">
        <v>102</v>
      </c>
      <c r="BZ7" s="38">
        <v>97.91</v>
      </c>
      <c r="CA7" s="38">
        <v>100.34</v>
      </c>
      <c r="CB7" s="38" t="s">
        <v>102</v>
      </c>
      <c r="CC7" s="38" t="s">
        <v>102</v>
      </c>
      <c r="CD7" s="38" t="s">
        <v>102</v>
      </c>
      <c r="CE7" s="38" t="s">
        <v>102</v>
      </c>
      <c r="CF7" s="38">
        <v>129.1</v>
      </c>
      <c r="CG7" s="38" t="s">
        <v>102</v>
      </c>
      <c r="CH7" s="38" t="s">
        <v>102</v>
      </c>
      <c r="CI7" s="38" t="s">
        <v>102</v>
      </c>
      <c r="CJ7" s="38" t="s">
        <v>102</v>
      </c>
      <c r="CK7" s="38">
        <v>144.11000000000001</v>
      </c>
      <c r="CL7" s="38">
        <v>136.15</v>
      </c>
      <c r="CM7" s="38" t="s">
        <v>102</v>
      </c>
      <c r="CN7" s="38" t="s">
        <v>102</v>
      </c>
      <c r="CO7" s="38" t="s">
        <v>102</v>
      </c>
      <c r="CP7" s="38" t="s">
        <v>102</v>
      </c>
      <c r="CQ7" s="38">
        <v>69.709999999999994</v>
      </c>
      <c r="CR7" s="38" t="s">
        <v>102</v>
      </c>
      <c r="CS7" s="38" t="s">
        <v>102</v>
      </c>
      <c r="CT7" s="38" t="s">
        <v>102</v>
      </c>
      <c r="CU7" s="38" t="s">
        <v>102</v>
      </c>
      <c r="CV7" s="38">
        <v>61.32</v>
      </c>
      <c r="CW7" s="38">
        <v>59.64</v>
      </c>
      <c r="CX7" s="38" t="s">
        <v>102</v>
      </c>
      <c r="CY7" s="38" t="s">
        <v>102</v>
      </c>
      <c r="CZ7" s="38" t="s">
        <v>102</v>
      </c>
      <c r="DA7" s="38" t="s">
        <v>102</v>
      </c>
      <c r="DB7" s="38">
        <v>95.61</v>
      </c>
      <c r="DC7" s="38" t="s">
        <v>102</v>
      </c>
      <c r="DD7" s="38" t="s">
        <v>102</v>
      </c>
      <c r="DE7" s="38" t="s">
        <v>102</v>
      </c>
      <c r="DF7" s="38" t="s">
        <v>102</v>
      </c>
      <c r="DG7" s="38">
        <v>94.58</v>
      </c>
      <c r="DH7" s="38">
        <v>95.35</v>
      </c>
      <c r="DI7" s="38" t="s">
        <v>102</v>
      </c>
      <c r="DJ7" s="38" t="s">
        <v>102</v>
      </c>
      <c r="DK7" s="38" t="s">
        <v>102</v>
      </c>
      <c r="DL7" s="38" t="s">
        <v>102</v>
      </c>
      <c r="DM7" s="38">
        <v>4.3</v>
      </c>
      <c r="DN7" s="38" t="s">
        <v>102</v>
      </c>
      <c r="DO7" s="38" t="s">
        <v>102</v>
      </c>
      <c r="DP7" s="38" t="s">
        <v>102</v>
      </c>
      <c r="DQ7" s="38" t="s">
        <v>102</v>
      </c>
      <c r="DR7" s="38">
        <v>31.01</v>
      </c>
      <c r="DS7" s="38">
        <v>38.57</v>
      </c>
      <c r="DT7" s="38" t="s">
        <v>102</v>
      </c>
      <c r="DU7" s="38" t="s">
        <v>102</v>
      </c>
      <c r="DV7" s="38" t="s">
        <v>102</v>
      </c>
      <c r="DW7" s="38" t="s">
        <v>102</v>
      </c>
      <c r="DX7" s="38">
        <v>3.21</v>
      </c>
      <c r="DY7" s="38" t="s">
        <v>102</v>
      </c>
      <c r="DZ7" s="38" t="s">
        <v>102</v>
      </c>
      <c r="EA7" s="38" t="s">
        <v>102</v>
      </c>
      <c r="EB7" s="38" t="s">
        <v>102</v>
      </c>
      <c r="EC7" s="38">
        <v>4.95</v>
      </c>
      <c r="ED7" s="38">
        <v>5.9</v>
      </c>
      <c r="EE7" s="38" t="s">
        <v>102</v>
      </c>
      <c r="EF7" s="38" t="s">
        <v>102</v>
      </c>
      <c r="EG7" s="38" t="s">
        <v>102</v>
      </c>
      <c r="EH7" s="38" t="s">
        <v>102</v>
      </c>
      <c r="EI7" s="38">
        <v>0.1</v>
      </c>
      <c r="EJ7" s="38" t="s">
        <v>102</v>
      </c>
      <c r="EK7" s="38" t="s">
        <v>102</v>
      </c>
      <c r="EL7" s="38" t="s">
        <v>102</v>
      </c>
      <c r="EM7" s="38" t="s">
        <v>102</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2021-01-25T04:36:21Z</cp:lastPrinted>
  <dcterms:created xsi:type="dcterms:W3CDTF">2020-12-04T02:25:36Z</dcterms:created>
  <dcterms:modified xsi:type="dcterms:W3CDTF">2021-02-20T07:26:11Z</dcterms:modified>
  <cp:category/>
</cp:coreProperties>
</file>