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40駐車場\"/>
    </mc:Choice>
  </mc:AlternateContent>
  <workbookProtection workbookAlgorithmName="SHA-512" workbookHashValue="99sRQ8mGOGEBN4HnzqvDAGvC/yzyutzMYdbomb8z2C6CSGPmmf+kGc3hKeNzeQ7g7CN0QTlLxGFf+tFSipzY3g==" workbookSaltValue="EaKktIE/xamNfGm2Cn8wRQ==" workbookSpinCount="100000" lockStructure="1"/>
  <bookViews>
    <workbookView xWindow="0" yWindow="0" windowWidth="20490" windowHeight="678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CS30" i="4"/>
  <c r="MA51" i="4"/>
  <c r="HJ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KP76" i="4"/>
  <c r="FE51" i="4"/>
  <c r="JV30" i="4"/>
  <c r="HA76" i="4"/>
  <c r="AN51" i="4"/>
  <c r="FE30" i="4"/>
  <c r="AN30" i="4"/>
  <c r="AG76" i="4"/>
  <c r="JV51" i="4"/>
  <c r="HP76" i="4"/>
  <c r="BG51" i="4"/>
  <c r="BG30" i="4"/>
  <c r="AV76" i="4"/>
  <c r="KO51" i="4"/>
  <c r="LE76" i="4"/>
  <c r="FX51" i="4"/>
  <c r="KO30" i="4"/>
  <c r="FX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<sst xmlns="http://schemas.openxmlformats.org/spreadsheetml/2006/main" count="279" uniqueCount="127">
  <si>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</si>
  <si>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</si>
  <si>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</si>
  <si>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</si>
  <si>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</si>
  <si>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</si>
  <si>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</si>
  <si>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</si>
  <si>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</si>
  <si>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</si>
  <si>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</si>
  <si>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</si>
  <si>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</si>
  <si>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</si>
  <si>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</si>
  <si>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</si>
  <si>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</si>
  <si>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</si>
  <si>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</si>
  <si>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</si>
  <si>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</si>
  <si>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</si>
  <si>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</si>
  <si>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</si>
  <si>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</si>
  <si>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</si>
  <si>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</si>
  <si>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</si>
  <si>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</si>
  <si>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</si>
  <si>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</si>
  <si>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</si>
  <si>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</si>
  <si>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</si>
  <si>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</si>
  <si>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</si>
  <si>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</si>
  <si>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</si>
  <si>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</si>
  <si>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</si>
  <si>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</si>
  <si>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</si>
  <si>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</si>
  <si>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</si>
  <si>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</si>
  <si>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</si>
  <si>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</si>
  <si>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</si>
  <si>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</si>
  <si>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</si>
  <si>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</si>
  <si>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</si>
  <si>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</si>
  <si>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</si>
  <si>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</si>
  <si>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</si>
  <si>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</si>
  <si>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</si>
  <si>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</si>
  <si>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</si>
  <si>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</si>
  <si>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</si>
  <si>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</si>
  <si>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</si>
  <si>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</si>
  <si>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</si>
  <si>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</si>
  <si>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</si>
  <si>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</si>
  <si>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</si>
  <si>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</si>
  <si>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</si>
  <si>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</si>
  <si>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</si>
  <si>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</si>
  <si>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</si>
  <si>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</si>
  <si>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</si>
  <si>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</si>
  <si>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</si>
  <si>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</si>
  <si>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</si>
  <si>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</si>
  <si>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</si>
  <si>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</si>
  <si>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</si>
  <si>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</si>
  <si>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</si>
  <si>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</si>
  <si>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</si>
  <si>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</si>
  <si>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</si>
  <si>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</si>
  <si>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</si>
  <si>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</si>
  <si>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</si>
  <si>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</si>
  <si>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</si>
  <si>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</si>
  <si>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</si>
  <si>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</si>
  <si>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</si>
  <si>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</si>
  <si>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</si>
  <si>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</si>
  <si>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千葉県　市原市</t>
  </si>
  <si>
    <t>梨ノ木公園地下駐車場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</si>
  <si>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</si>
  <si>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</si>
  <si>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</si>
  <si>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</si>
  <si>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</si>
  <si>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</si>
  <si>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</si>
  <si>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</si>
  <si>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</si>
  <si>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</si>
  <si>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</si>
  <si>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</si>
  <si>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</si>
  <si>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</si>
  <si>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</si>
  <si>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</si>
  <si>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「⑪稼働率」について、年々減少傾向にあり、かつ毎年全国平均を大きく下回っている。稼働率の低迷が、経営悪化の主要因である。</t>
    <phoneticPr fontId="5"/>
  </si>
  <si>
    <t>「①収益的収支比率」については、総費用（運営費や修繕費など）に対して営業収益（主に駐車料金）が下回っているために、一般会計から差額分を補填することで100％を維持している。
　「②他会計補助金比率」は、総費用に対する一般会計からの補填率が、直近５年で増加傾向にある。また、「③駐車台数一台当たりの他会計補助金額」も令和元年度においては、一台に対する一般会計からの補填額が全国平均の約32倍となっている。
　粗利益率の指標となる「④売上高GOP比率」、原価償却費を考慮しない営業利益の指標「EBITDA」は、ともに、毎年大幅なマイナスとなっている。</t>
    <phoneticPr fontId="5"/>
  </si>
  <si>
    <t>　施設の運営に必要な総費用の６割を一般会計から補填しており、実質的には大幅な赤字となっている。民間譲渡に関しては、売上高GOP比率とEBITDAがともに、毎年大幅なマイナスで推移している。
　また、当駐車場は、供用開始から20年以上が経過し、地下機械式であることから維持・修繕費が年々増加している。一方で、周辺には多数のコインパーキングが設置され、民間との競合にさらされていることで稼働率が減少・低迷し、収支が悪化している。
　なお、当駐車場は令和３年３月31日をもって、当面の間、休止することが決定している。これまでのデータを活用して、より効率的な形態での施設利用再開を目指したい。</t>
    <rPh sb="217" eb="218">
      <t>トウ</t>
    </rPh>
    <rPh sb="218" eb="221">
      <t>チュウシャジョウ</t>
    </rPh>
    <rPh sb="222" eb="224">
      <t>レイワ</t>
    </rPh>
    <rPh sb="225" eb="226">
      <t>ネン</t>
    </rPh>
    <rPh sb="227" eb="228">
      <t>ガツ</t>
    </rPh>
    <rPh sb="230" eb="231">
      <t>ニチ</t>
    </rPh>
    <rPh sb="236" eb="238">
      <t>トウメン</t>
    </rPh>
    <rPh sb="239" eb="240">
      <t>アイダ</t>
    </rPh>
    <rPh sb="241" eb="243">
      <t>キュウシ</t>
    </rPh>
    <rPh sb="248" eb="250">
      <t>ケッテイ</t>
    </rPh>
    <rPh sb="264" eb="266">
      <t>カツヨウ</t>
    </rPh>
    <rPh sb="271" eb="274">
      <t>コウリツテキ</t>
    </rPh>
    <rPh sb="275" eb="277">
      <t>ケイタイ</t>
    </rPh>
    <rPh sb="279" eb="281">
      <t>シセツ</t>
    </rPh>
    <rPh sb="281" eb="283">
      <t>リヨウ</t>
    </rPh>
    <rPh sb="283" eb="285">
      <t>サイカイ</t>
    </rPh>
    <rPh sb="286" eb="288">
      <t>メザ</t>
    </rPh>
    <phoneticPr fontId="5"/>
  </si>
  <si>
    <t>「⑩企業債残高対料金収入比率」については、当該施設においては、企業債残高がゼロである。
　なお、当指標は{（企業債残高－一般会計負担額）/料金収入）}で示されることから、各年マイナスで推移している。
　また、地価は近傍の平均価格を採用しているが、前回（234,187千円）よりも下落している。</t>
    <rPh sb="133" eb="134">
      <t>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</si>
</sst>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B-4F01-B3C9-E70555E00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B-4F01-B3C9-E70555E00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A-4FD1-B5A1-280A9EFC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A-4FD1-B5A1-280A9EFC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EB4-42B2-A056-4D9204CD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4-42B2-A056-4D9204CD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A6-4F84-BFBA-13EF5C5E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6-4F84-BFBA-13EF5C5E0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58.2</c:v>
                </c:pt>
                <c:pt idx="2">
                  <c:v>58.7</c:v>
                </c:pt>
                <c:pt idx="3">
                  <c:v>63.1</c:v>
                </c:pt>
                <c:pt idx="4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A-4993-8658-AE8DECCD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A-4993-8658-AE8DECCD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692</c:v>
                </c:pt>
                <c:pt idx="1">
                  <c:v>899</c:v>
                </c:pt>
                <c:pt idx="2">
                  <c:v>919</c:v>
                </c:pt>
                <c:pt idx="3">
                  <c:v>1144</c:v>
                </c:pt>
                <c:pt idx="4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7-43EF-A3B9-1D1F5A06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7-43EF-A3B9-1D1F5A06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60.9</c:v>
                </c:pt>
                <c:pt idx="1">
                  <c:v>54.5</c:v>
                </c:pt>
                <c:pt idx="2">
                  <c:v>50.6</c:v>
                </c:pt>
                <c:pt idx="3">
                  <c:v>48.1</c:v>
                </c:pt>
                <c:pt idx="4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A5C-BE50-44A21006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B-4A5C-BE50-44A21006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-106</c:v>
                </c:pt>
                <c:pt idx="1">
                  <c:v>-139</c:v>
                </c:pt>
                <c:pt idx="2">
                  <c:v>-405</c:v>
                </c:pt>
                <c:pt idx="3">
                  <c:v>-171</c:v>
                </c:pt>
                <c:pt idx="4">
                  <c:v>-180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5-4053-A267-B86014C4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5-4053-A267-B86014C4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-24011</c:v>
                </c:pt>
                <c:pt idx="1">
                  <c:v>-27891</c:v>
                </c:pt>
                <c:pt idx="2">
                  <c:v>-53004</c:v>
                </c:pt>
                <c:pt idx="3">
                  <c:v>-62612</c:v>
                </c:pt>
                <c:pt idx="4">
                  <c:v>-62994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1A3-8AA1-AB9DE898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D-41A3-8AA1-AB9DE898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千葉県市原市　梨ノ木公園地下駐車場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4404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156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100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100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100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100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51.5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58.2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58.7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63.1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64.3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60.9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54.5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50.6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48.1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46.8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113.4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191.4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141.30000000000001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123.9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120.1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9.5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15.1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10.4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185.2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186.8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184.2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126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692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899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919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1144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1179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-106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-139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-405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-171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-180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-24011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-27891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-53004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-62612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-62994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177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108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89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37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17.5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14.3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11.8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9.1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36318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37745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35151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21556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18053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220335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278.89999999999998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205.5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143.19999999999999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128.9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MUUsyfO7sMBtE0GFCINA6B03dmnFNqAqIiL6JTko2Y46UcWQF0TvGa/4YoOzpx5t5LblfnWxO2OPOlRmW8Sew==" saltValue="qUWG5pJoAVmokc/LntyY2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2019</v>
      </c>
      <c r="C6" s="60">
        <f t="shared" ref="C6:X6" si="1">C8</f>
        <v>122190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千葉県市原市</v>
      </c>
      <c r="I6" s="60" t="str">
        <f t="shared" si="1"/>
        <v>梨ノ木公園地下駐車場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23</v>
      </c>
      <c r="S6" s="62" t="str">
        <f t="shared" si="1"/>
        <v>駅</v>
      </c>
      <c r="T6" s="62" t="str">
        <f t="shared" si="1"/>
        <v>有</v>
      </c>
      <c r="U6" s="63">
        <f t="shared" si="1"/>
        <v>4404</v>
      </c>
      <c r="V6" s="63">
        <f t="shared" si="1"/>
        <v>156</v>
      </c>
      <c r="W6" s="63">
        <f t="shared" si="1"/>
        <v>200</v>
      </c>
      <c r="X6" s="62" t="str">
        <f t="shared" si="1"/>
        <v>代行制</v>
      </c>
      <c r="Y6" s="64">
        <f>IF(Y8="-",NA(),Y8)</f>
        <v>100</v>
      </c>
      <c r="Z6" s="64">
        <f t="shared" ref="Z6:AH6" si="2">IF(Z8="-",NA(),Z8)</f>
        <v>100</v>
      </c>
      <c r="AA6" s="64">
        <f t="shared" si="2"/>
        <v>100</v>
      </c>
      <c r="AB6" s="64">
        <f t="shared" si="2"/>
        <v>100</v>
      </c>
      <c r="AC6" s="64">
        <f t="shared" si="2"/>
        <v>100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51.5</v>
      </c>
      <c r="AK6" s="64">
        <f t="shared" ref="AK6:AS6" si="3">IF(AK8="-",NA(),AK8)</f>
        <v>58.2</v>
      </c>
      <c r="AL6" s="64">
        <f t="shared" si="3"/>
        <v>58.7</v>
      </c>
      <c r="AM6" s="64">
        <f t="shared" si="3"/>
        <v>63.1</v>
      </c>
      <c r="AN6" s="64">
        <f t="shared" si="3"/>
        <v>64.3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692</v>
      </c>
      <c r="AV6" s="65">
        <f t="shared" ref="AV6:BD6" si="4">IF(AV8="-",NA(),AV8)</f>
        <v>899</v>
      </c>
      <c r="AW6" s="65">
        <f t="shared" si="4"/>
        <v>919</v>
      </c>
      <c r="AX6" s="65">
        <f t="shared" si="4"/>
        <v>1144</v>
      </c>
      <c r="AY6" s="65">
        <f t="shared" si="4"/>
        <v>1179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-106</v>
      </c>
      <c r="BG6" s="64">
        <f t="shared" ref="BG6:BO6" si="5">IF(BG8="-",NA(),BG8)</f>
        <v>-139</v>
      </c>
      <c r="BH6" s="64">
        <f t="shared" si="5"/>
        <v>-405</v>
      </c>
      <c r="BI6" s="64">
        <f t="shared" si="5"/>
        <v>-171</v>
      </c>
      <c r="BJ6" s="64">
        <f t="shared" si="5"/>
        <v>-180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-24011</v>
      </c>
      <c r="BR6" s="65">
        <f t="shared" ref="BR6:BZ6" si="6">IF(BR8="-",NA(),BR8)</f>
        <v>-27891</v>
      </c>
      <c r="BS6" s="65">
        <f t="shared" si="6"/>
        <v>-53004</v>
      </c>
      <c r="BT6" s="65">
        <f t="shared" si="6"/>
        <v>-62612</v>
      </c>
      <c r="BU6" s="65">
        <f t="shared" si="6"/>
        <v>-62994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220335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60.9</v>
      </c>
      <c r="DL6" s="64">
        <f t="shared" ref="DL6:DT6" si="9">IF(DL8="-",NA(),DL8)</f>
        <v>54.5</v>
      </c>
      <c r="DM6" s="64">
        <f t="shared" si="9"/>
        <v>50.6</v>
      </c>
      <c r="DN6" s="64">
        <f t="shared" si="9"/>
        <v>48.1</v>
      </c>
      <c r="DO6" s="64">
        <f t="shared" si="9"/>
        <v>46.8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102</v>
      </c>
      <c r="B7" s="60">
        <f t="shared" ref="B7:X7" si="10">B8</f>
        <v>2019</v>
      </c>
      <c r="C7" s="60">
        <f t="shared" si="10"/>
        <v>122190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市原市</v>
      </c>
      <c r="I7" s="60" t="str">
        <f t="shared" si="10"/>
        <v>梨ノ木公園地下駐車場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23</v>
      </c>
      <c r="S7" s="62" t="str">
        <f t="shared" si="10"/>
        <v>駅</v>
      </c>
      <c r="T7" s="62" t="str">
        <f t="shared" si="10"/>
        <v>有</v>
      </c>
      <c r="U7" s="63">
        <f t="shared" si="10"/>
        <v>4404</v>
      </c>
      <c r="V7" s="63">
        <f t="shared" si="10"/>
        <v>156</v>
      </c>
      <c r="W7" s="63">
        <f t="shared" si="10"/>
        <v>200</v>
      </c>
      <c r="X7" s="62" t="str">
        <f t="shared" si="10"/>
        <v>代行制</v>
      </c>
      <c r="Y7" s="64">
        <f>Y8</f>
        <v>100</v>
      </c>
      <c r="Z7" s="64">
        <f t="shared" ref="Z7:AH7" si="11">Z8</f>
        <v>100</v>
      </c>
      <c r="AA7" s="64">
        <f t="shared" si="11"/>
        <v>100</v>
      </c>
      <c r="AB7" s="64">
        <f t="shared" si="11"/>
        <v>100</v>
      </c>
      <c r="AC7" s="64">
        <f t="shared" si="11"/>
        <v>100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51.5</v>
      </c>
      <c r="AK7" s="64">
        <f t="shared" ref="AK7:AS7" si="12">AK8</f>
        <v>58.2</v>
      </c>
      <c r="AL7" s="64">
        <f t="shared" si="12"/>
        <v>58.7</v>
      </c>
      <c r="AM7" s="64">
        <f t="shared" si="12"/>
        <v>63.1</v>
      </c>
      <c r="AN7" s="64">
        <f t="shared" si="12"/>
        <v>64.3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692</v>
      </c>
      <c r="AV7" s="65">
        <f t="shared" ref="AV7:BD7" si="13">AV8</f>
        <v>899</v>
      </c>
      <c r="AW7" s="65">
        <f t="shared" si="13"/>
        <v>919</v>
      </c>
      <c r="AX7" s="65">
        <f t="shared" si="13"/>
        <v>1144</v>
      </c>
      <c r="AY7" s="65">
        <f t="shared" si="13"/>
        <v>1179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-106</v>
      </c>
      <c r="BG7" s="64">
        <f t="shared" ref="BG7:BO7" si="14">BG8</f>
        <v>-139</v>
      </c>
      <c r="BH7" s="64">
        <f t="shared" si="14"/>
        <v>-405</v>
      </c>
      <c r="BI7" s="64">
        <f t="shared" si="14"/>
        <v>-171</v>
      </c>
      <c r="BJ7" s="64">
        <f t="shared" si="14"/>
        <v>-180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-24011</v>
      </c>
      <c r="BR7" s="65">
        <f t="shared" ref="BR7:BZ7" si="15">BR8</f>
        <v>-27891</v>
      </c>
      <c r="BS7" s="65">
        <f t="shared" si="15"/>
        <v>-53004</v>
      </c>
      <c r="BT7" s="65">
        <f t="shared" si="15"/>
        <v>-62612</v>
      </c>
      <c r="BU7" s="65">
        <f t="shared" si="15"/>
        <v>-62994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103</v>
      </c>
      <c r="CC7" s="64" t="s">
        <v>103</v>
      </c>
      <c r="CD7" s="64" t="s">
        <v>103</v>
      </c>
      <c r="CE7" s="64" t="s">
        <v>103</v>
      </c>
      <c r="CF7" s="64" t="s">
        <v>103</v>
      </c>
      <c r="CG7" s="64" t="s">
        <v>103</v>
      </c>
      <c r="CH7" s="64" t="s">
        <v>103</v>
      </c>
      <c r="CI7" s="64" t="s">
        <v>103</v>
      </c>
      <c r="CJ7" s="64" t="s">
        <v>103</v>
      </c>
      <c r="CK7" s="64" t="s">
        <v>104</v>
      </c>
      <c r="CL7" s="61"/>
      <c r="CM7" s="63">
        <f>CM8</f>
        <v>220335</v>
      </c>
      <c r="CN7" s="63" t="str">
        <f>CN8</f>
        <v>-</v>
      </c>
      <c r="CO7" s="64" t="s">
        <v>103</v>
      </c>
      <c r="CP7" s="64" t="s">
        <v>103</v>
      </c>
      <c r="CQ7" s="64" t="s">
        <v>103</v>
      </c>
      <c r="CR7" s="64" t="s">
        <v>103</v>
      </c>
      <c r="CS7" s="64" t="s">
        <v>103</v>
      </c>
      <c r="CT7" s="64" t="s">
        <v>103</v>
      </c>
      <c r="CU7" s="64" t="s">
        <v>103</v>
      </c>
      <c r="CV7" s="64" t="s">
        <v>103</v>
      </c>
      <c r="CW7" s="64" t="s">
        <v>103</v>
      </c>
      <c r="CX7" s="64" t="s">
        <v>104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60.9</v>
      </c>
      <c r="DL7" s="64">
        <f t="shared" ref="DL7:DT7" si="17">DL8</f>
        <v>54.5</v>
      </c>
      <c r="DM7" s="64">
        <f t="shared" si="17"/>
        <v>50.6</v>
      </c>
      <c r="DN7" s="64">
        <f t="shared" si="17"/>
        <v>48.1</v>
      </c>
      <c r="DO7" s="64">
        <f t="shared" si="17"/>
        <v>46.8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122190</v>
      </c>
      <c r="D8" s="67">
        <v>47</v>
      </c>
      <c r="E8" s="67">
        <v>14</v>
      </c>
      <c r="F8" s="67">
        <v>0</v>
      </c>
      <c r="G8" s="67">
        <v>1</v>
      </c>
      <c r="H8" s="67" t="s">
        <v>105</v>
      </c>
      <c r="I8" s="67" t="s">
        <v>106</v>
      </c>
      <c r="J8" s="67" t="s">
        <v>107</v>
      </c>
      <c r="K8" s="67" t="s">
        <v>108</v>
      </c>
      <c r="L8" s="67" t="s">
        <v>109</v>
      </c>
      <c r="M8" s="67" t="s">
        <v>110</v>
      </c>
      <c r="N8" s="67" t="s">
        <v>111</v>
      </c>
      <c r="O8" s="68" t="s">
        <v>112</v>
      </c>
      <c r="P8" s="69" t="s">
        <v>113</v>
      </c>
      <c r="Q8" s="69" t="s">
        <v>114</v>
      </c>
      <c r="R8" s="70">
        <v>23</v>
      </c>
      <c r="S8" s="69" t="s">
        <v>115</v>
      </c>
      <c r="T8" s="69" t="s">
        <v>116</v>
      </c>
      <c r="U8" s="70">
        <v>4404</v>
      </c>
      <c r="V8" s="70">
        <v>156</v>
      </c>
      <c r="W8" s="70">
        <v>200</v>
      </c>
      <c r="X8" s="69" t="s">
        <v>117</v>
      </c>
      <c r="Y8" s="71">
        <v>100</v>
      </c>
      <c r="Z8" s="71">
        <v>100</v>
      </c>
      <c r="AA8" s="71">
        <v>100</v>
      </c>
      <c r="AB8" s="71">
        <v>100</v>
      </c>
      <c r="AC8" s="71">
        <v>100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51.5</v>
      </c>
      <c r="AK8" s="71">
        <v>58.2</v>
      </c>
      <c r="AL8" s="71">
        <v>58.7</v>
      </c>
      <c r="AM8" s="71">
        <v>63.1</v>
      </c>
      <c r="AN8" s="71">
        <v>64.3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692</v>
      </c>
      <c r="AV8" s="72">
        <v>899</v>
      </c>
      <c r="AW8" s="72">
        <v>919</v>
      </c>
      <c r="AX8" s="72">
        <v>1144</v>
      </c>
      <c r="AY8" s="72">
        <v>1179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-106</v>
      </c>
      <c r="BG8" s="71">
        <v>-139</v>
      </c>
      <c r="BH8" s="71">
        <v>-405</v>
      </c>
      <c r="BI8" s="71">
        <v>-171</v>
      </c>
      <c r="BJ8" s="71">
        <v>-180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-24011</v>
      </c>
      <c r="BR8" s="72">
        <v>-27891</v>
      </c>
      <c r="BS8" s="72">
        <v>-53004</v>
      </c>
      <c r="BT8" s="73">
        <v>-62612</v>
      </c>
      <c r="BU8" s="73">
        <v>-62994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109</v>
      </c>
      <c r="CC8" s="71" t="s">
        <v>109</v>
      </c>
      <c r="CD8" s="71" t="s">
        <v>109</v>
      </c>
      <c r="CE8" s="71" t="s">
        <v>109</v>
      </c>
      <c r="CF8" s="71" t="s">
        <v>109</v>
      </c>
      <c r="CG8" s="71" t="s">
        <v>109</v>
      </c>
      <c r="CH8" s="71" t="s">
        <v>109</v>
      </c>
      <c r="CI8" s="71" t="s">
        <v>109</v>
      </c>
      <c r="CJ8" s="71" t="s">
        <v>109</v>
      </c>
      <c r="CK8" s="71" t="s">
        <v>109</v>
      </c>
      <c r="CL8" s="68" t="s">
        <v>109</v>
      </c>
      <c r="CM8" s="70">
        <v>220335</v>
      </c>
      <c r="CN8" s="70" t="s">
        <v>109</v>
      </c>
      <c r="CO8" s="71" t="s">
        <v>109</v>
      </c>
      <c r="CP8" s="71" t="s">
        <v>109</v>
      </c>
      <c r="CQ8" s="71" t="s">
        <v>109</v>
      </c>
      <c r="CR8" s="71" t="s">
        <v>109</v>
      </c>
      <c r="CS8" s="71" t="s">
        <v>109</v>
      </c>
      <c r="CT8" s="71" t="s">
        <v>109</v>
      </c>
      <c r="CU8" s="71" t="s">
        <v>109</v>
      </c>
      <c r="CV8" s="71" t="s">
        <v>109</v>
      </c>
      <c r="CW8" s="71" t="s">
        <v>109</v>
      </c>
      <c r="CX8" s="71" t="s">
        <v>109</v>
      </c>
      <c r="CY8" s="68" t="s">
        <v>109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60.9</v>
      </c>
      <c r="DL8" s="71">
        <v>54.5</v>
      </c>
      <c r="DM8" s="71">
        <v>50.6</v>
      </c>
      <c r="DN8" s="71">
        <v>48.1</v>
      </c>
      <c r="DO8" s="71">
        <v>46.8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2021-01-20T02:16:46Z</cp:lastPrinted>
  <dcterms:created xsi:type="dcterms:W3CDTF">2020-12-04T03:27:56Z</dcterms:created>
  <dcterms:modified xsi:type="dcterms:W3CDTF">2021-02-22T04:56:57Z</dcterms:modified>
  <cp:category/>
</cp:coreProperties>
</file>