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8OXvSNRR4GlTihO1wZYcB7+8G4FsN8KqK/UMa0nbtDSzetaTxZQtcQVQu430g6hoF9xvSc/DsAqfgZfsHopEvA==" workbookSaltValue="5UYmpUXzMzy4h/gk6yjHFg==" workbookSpinCount="100000" lockStructure="1"/>
  <bookViews>
    <workbookView xWindow="0" yWindow="0" windowWidth="20490" windowHeight="76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<sst xmlns="http://schemas.openxmlformats.org/spreadsheetml/2006/main" count="228" uniqueCount="113">
  <si>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</si>
  <si>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</si>
  <si>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</si>
  <si>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</si>
  <si>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</si>
  <si>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</si>
  <si>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</si>
  <si>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</si>
  <si>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</si>
  <si>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</si>
  <si>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</si>
  <si>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</si>
  <si>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</si>
  <si>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</si>
  <si>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</si>
  <si>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</si>
  <si>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</si>
  <si>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</si>
  <si>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</si>
  <si>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</si>
  <si>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</si>
  <si>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</si>
  <si>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</si>
  <si>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</si>
  <si>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</si>
  <si>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</si>
  <si>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</si>
  <si>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</si>
  <si>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</si>
  <si>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</si>
  <si>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</si>
  <si>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</si>
  <si>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</si>
  <si>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</si>
  <si>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</si>
  <si>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</si>
  <si>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</si>
  <si>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</si>
  <si>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</si>
  <si>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</si>
  <si>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</si>
  <si>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</si>
  <si>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</si>
  <si>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</si>
  <si>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</si>
  <si>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</si>
  <si>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</si>
  <si>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</si>
  <si>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</si>
  <si>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</si>
  <si>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</si>
  <si>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</si>
  <si>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</si>
  <si>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</si>
  <si>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</si>
  <si>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</si>
  <si>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</si>
  <si>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</si>
  <si>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</si>
  <si>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</si>
  <si>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</si>
  <si>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</si>
  <si>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</si>
  <si>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</si>
  <si>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</si>
  <si>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</si>
  <si>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</si>
  <si>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</si>
  <si>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</si>
  <si>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</si>
  <si>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</si>
  <si>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</si>
  <si>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</si>
  <si>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</si>
  <si>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</si>
  <si>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</si>
  <si>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</si>
  <si>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</si>
  <si>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</si>
  <si>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</si>
  <si>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</si>
  <si>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</si>
  <si>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</si>
  <si>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</si>
  <si>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</si>
  <si>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</si>
  <si>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</si>
  <si>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</si>
  <si>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</si>
  <si>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</si>
  <si>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</si>
  <si>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</si>
  <si>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流山市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</si>
  <si>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</si>
  <si>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</si>
  <si>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</si>
  <si>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</si>
  <si>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</si>
  <si>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</si>
  <si>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</si>
  <si>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</si>
  <si>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</si>
  <si>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</si>
  <si>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</si>
  <si>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</si>
  <si>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</si>
  <si>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</si>
  <si>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</si>
  <si>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</si>
  <si>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</si>
  <si>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管路更新率が全国平均と比較して低い水準であり、管路経年化率が前年度と比較して大幅に増加している状況である。区画整理事業も行っていることから、計画的な管路更新が必要である。</t>
    <rPh sb="39" eb="41">
      <t>オオハバ</t>
    </rPh>
    <phoneticPr fontId="4"/>
  </si>
  <si>
    <t>　経営の健全性を示す経常収支比率は、一般会計への納付金支出の影響により大幅に減となったものの、給水人口の増加に伴い給水収益は順調に伸びており、経営は安定している。　
　短期的債務に対する支払能力を示す流動比率については、未払金の増加により流動負債が前年度より増加したものの、翌年度償還の貸付金の増などにより流動資産も増加しており、流動比率は前年度と同水準を維持している。
　給水収益に対する企業債残高の規模を表す企業債残高対給水収益比率については、新規企業債の発行を抑制していることから年々減少している。
　料金回収率及び給水原価については、前年度と大きく数値が変動しているが、これは納付金支出の影響によるものであり、納付金支出を除いて計算した場合、数値は前年度と同水準である。
　施設利用率については、人口増加に伴い年間給水量が増加していることから、平成28年度から毎年増加傾向にあり、全国平均と比較しても高い水準を保っている。
　有収率は、前年度より微減となったものの類似団体と比較すると高い水準となっており、今年度も効率的な稼働が収益に繋がったものと考えられる。　　　　　　　　</t>
    <rPh sb="18" eb="20">
      <t>イッパン</t>
    </rPh>
    <rPh sb="20" eb="22">
      <t>カイケイ</t>
    </rPh>
    <rPh sb="24" eb="27">
      <t>ノウフキン</t>
    </rPh>
    <rPh sb="27" eb="29">
      <t>シシュツ</t>
    </rPh>
    <rPh sb="30" eb="32">
      <t>エイキョウ</t>
    </rPh>
    <rPh sb="35" eb="37">
      <t>オオハバ</t>
    </rPh>
    <rPh sb="38" eb="39">
      <t>ゲン</t>
    </rPh>
    <rPh sb="47" eb="49">
      <t>キュウスイ</t>
    </rPh>
    <rPh sb="55" eb="56">
      <t>トモナ</t>
    </rPh>
    <rPh sb="57" eb="59">
      <t>キュウスイ</t>
    </rPh>
    <rPh sb="59" eb="61">
      <t>シュウエキ</t>
    </rPh>
    <rPh sb="62" eb="64">
      <t>ジュンチョウ</t>
    </rPh>
    <rPh sb="65" eb="66">
      <t>ノ</t>
    </rPh>
    <rPh sb="71" eb="73">
      <t>ケイエイ</t>
    </rPh>
    <rPh sb="74" eb="76">
      <t>アンテイ</t>
    </rPh>
    <rPh sb="110" eb="113">
      <t>ミバライキン</t>
    </rPh>
    <rPh sb="114" eb="116">
      <t>ゾウカ</t>
    </rPh>
    <rPh sb="119" eb="121">
      <t>リュウドウ</t>
    </rPh>
    <rPh sb="121" eb="123">
      <t>フサイ</t>
    </rPh>
    <rPh sb="124" eb="127">
      <t>ゼンネンド</t>
    </rPh>
    <rPh sb="129" eb="131">
      <t>ゾウカ</t>
    </rPh>
    <rPh sb="137" eb="140">
      <t>ヨクネンド</t>
    </rPh>
    <rPh sb="140" eb="142">
      <t>ショウカン</t>
    </rPh>
    <rPh sb="143" eb="145">
      <t>カシツケ</t>
    </rPh>
    <rPh sb="145" eb="146">
      <t>キン</t>
    </rPh>
    <rPh sb="147" eb="148">
      <t>ゾウ</t>
    </rPh>
    <rPh sb="153" eb="155">
      <t>リュウドウ</t>
    </rPh>
    <rPh sb="155" eb="157">
      <t>シサン</t>
    </rPh>
    <rPh sb="158" eb="160">
      <t>ゾウカ</t>
    </rPh>
    <rPh sb="165" eb="167">
      <t>リュウドウ</t>
    </rPh>
    <rPh sb="167" eb="169">
      <t>ヒリツ</t>
    </rPh>
    <rPh sb="170" eb="173">
      <t>ゼンネンド</t>
    </rPh>
    <rPh sb="174" eb="177">
      <t>ドウスイジュン</t>
    </rPh>
    <rPh sb="178" eb="180">
      <t>イジ</t>
    </rPh>
    <rPh sb="243" eb="245">
      <t>ネンネン</t>
    </rPh>
    <rPh sb="259" eb="260">
      <t>オヨ</t>
    </rPh>
    <rPh sb="271" eb="274">
      <t>ゼンネンド</t>
    </rPh>
    <rPh sb="275" eb="276">
      <t>オオ</t>
    </rPh>
    <rPh sb="278" eb="280">
      <t>スウチ</t>
    </rPh>
    <rPh sb="281" eb="283">
      <t>ヘンドウ</t>
    </rPh>
    <rPh sb="309" eb="312">
      <t>ノウフキン</t>
    </rPh>
    <rPh sb="312" eb="314">
      <t>シシュツ</t>
    </rPh>
    <rPh sb="315" eb="316">
      <t>ノゾ</t>
    </rPh>
    <rPh sb="318" eb="320">
      <t>ケイサン</t>
    </rPh>
    <rPh sb="322" eb="324">
      <t>バアイ</t>
    </rPh>
    <rPh sb="325" eb="327">
      <t>スウチ</t>
    </rPh>
    <rPh sb="328" eb="331">
      <t>ゼンネンド</t>
    </rPh>
    <rPh sb="332" eb="335">
      <t>ドウスイジュン</t>
    </rPh>
    <rPh sb="376" eb="378">
      <t>ヘイセイ</t>
    </rPh>
    <rPh sb="380" eb="382">
      <t>ネンド</t>
    </rPh>
    <rPh sb="384" eb="386">
      <t>マイトシ</t>
    </rPh>
    <rPh sb="386" eb="388">
      <t>ゾウカ</t>
    </rPh>
    <rPh sb="388" eb="390">
      <t>ケイコウ</t>
    </rPh>
    <rPh sb="394" eb="396">
      <t>ゼンコク</t>
    </rPh>
    <rPh sb="396" eb="398">
      <t>ヘイキン</t>
    </rPh>
    <rPh sb="399" eb="401">
      <t>ヒカク</t>
    </rPh>
    <rPh sb="404" eb="405">
      <t>タカ</t>
    </rPh>
    <rPh sb="406" eb="408">
      <t>スイジュン</t>
    </rPh>
    <rPh sb="409" eb="410">
      <t>タモ</t>
    </rPh>
    <rPh sb="427" eb="429">
      <t>ビゲン</t>
    </rPh>
    <rPh sb="478" eb="479">
      <t>カンガ</t>
    </rPh>
    <phoneticPr fontId="4"/>
  </si>
  <si>
    <t>　令和元年度は一般会計への納付金支出により経常収支比率や給水原価の数値が大きく変動しているが、営業外費用からの納付金支出は令和元年度限りであり、来年度以降は平成30年度とほぼ同水準で推移する見込みである。
　前年度に引き続き給水人口は増加しており、年間有収水量も増加していることから、今後とも安定した収益が見込まれる。
　管路経年化率及び管路更新率については、区画整理事業を行っていることから、管路の更新を今まで以上に実施し、管路更新率の改善を図る必要があると考えている。</t>
    <rPh sb="1" eb="3">
      <t>レイワ</t>
    </rPh>
    <rPh sb="3" eb="5">
      <t>ガンネン</t>
    </rPh>
    <rPh sb="5" eb="6">
      <t>ド</t>
    </rPh>
    <rPh sb="7" eb="9">
      <t>イッパン</t>
    </rPh>
    <rPh sb="9" eb="11">
      <t>カイケイ</t>
    </rPh>
    <rPh sb="13" eb="16">
      <t>ノウフキン</t>
    </rPh>
    <rPh sb="16" eb="18">
      <t>シシュツ</t>
    </rPh>
    <rPh sb="28" eb="30">
      <t>キュウスイ</t>
    </rPh>
    <rPh sb="30" eb="32">
      <t>ゲンカ</t>
    </rPh>
    <rPh sb="33" eb="35">
      <t>スウチ</t>
    </rPh>
    <rPh sb="36" eb="37">
      <t>オオ</t>
    </rPh>
    <rPh sb="39" eb="41">
      <t>ヘンドウ</t>
    </rPh>
    <rPh sb="112" eb="114">
      <t>キュウスイ</t>
    </rPh>
    <rPh sb="117" eb="119">
      <t>ゾウカ</t>
    </rPh>
    <rPh sb="124" eb="126">
      <t>ネンカン</t>
    </rPh>
    <rPh sb="126" eb="128">
      <t>ユウシュウ</t>
    </rPh>
    <rPh sb="128" eb="130">
      <t>スイリョウ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</si>
</sst>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0.56999999999999995</c:v>
                </c:pt>
                <c:pt idx="1">
                  <c:v>0.38</c:v>
                </c:pt>
                <c:pt idx="2">
                  <c:v>0.21</c:v>
                </c:pt>
                <c:pt idx="3">
                  <c:v>0.22</c:v>
                </c:pt>
                <c:pt idx="4">
                  <c:v>0.4</c:v>
                </c:pt>
              </c:numCache>
            </c:numRef>
          </c:val>
          <c:extLst>
            <c:ext xmlns:c16="http://schemas.microsoft.com/office/drawing/2014/chart" uri="{C3380CC4-5D6E-409C-BE32-E72D297353CC}">
              <c16:uniqueId val="{00000000-7B25-45FB-9386-78DDFC9926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c:ext xmlns:c16="http://schemas.microsoft.com/office/drawing/2014/chart" uri="{C3380CC4-5D6E-409C-BE32-E72D297353CC}">
              <c16:uniqueId val="{00000001-7B25-45FB-9386-78DDFC9926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81.569999999999993</c:v>
                </c:pt>
                <c:pt idx="1">
                  <c:v>80.680000000000007</c:v>
                </c:pt>
                <c:pt idx="2">
                  <c:v>81.290000000000006</c:v>
                </c:pt>
                <c:pt idx="3">
                  <c:v>83.08</c:v>
                </c:pt>
                <c:pt idx="4">
                  <c:v>84.9</c:v>
                </c:pt>
              </c:numCache>
            </c:numRef>
          </c:val>
          <c:extLst>
            <c:ext xmlns:c16="http://schemas.microsoft.com/office/drawing/2014/chart" uri="{C3380CC4-5D6E-409C-BE32-E72D297353CC}">
              <c16:uniqueId val="{00000000-4016-4D68-B89D-E8B54BD1B67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c:ext xmlns:c16="http://schemas.microsoft.com/office/drawing/2014/chart" uri="{C3380CC4-5D6E-409C-BE32-E72D297353CC}">
              <c16:uniqueId val="{00000001-4016-4D68-B89D-E8B54BD1B67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94.63</c:v>
                </c:pt>
                <c:pt idx="1">
                  <c:v>95.11</c:v>
                </c:pt>
                <c:pt idx="2">
                  <c:v>94.68</c:v>
                </c:pt>
                <c:pt idx="3">
                  <c:v>94.77</c:v>
                </c:pt>
                <c:pt idx="4">
                  <c:v>94.38</c:v>
                </c:pt>
              </c:numCache>
            </c:numRef>
          </c:val>
          <c:extLst>
            <c:ext xmlns:c16="http://schemas.microsoft.com/office/drawing/2014/chart" uri="{C3380CC4-5D6E-409C-BE32-E72D297353CC}">
              <c16:uniqueId val="{00000000-6091-422E-B3EC-405BC44944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c:ext xmlns:c16="http://schemas.microsoft.com/office/drawing/2014/chart" uri="{C3380CC4-5D6E-409C-BE32-E72D297353CC}">
              <c16:uniqueId val="{00000001-6091-422E-B3EC-405BC44944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125.76</c:v>
                </c:pt>
                <c:pt idx="1">
                  <c:v>131.01</c:v>
                </c:pt>
                <c:pt idx="2">
                  <c:v>133.16</c:v>
                </c:pt>
                <c:pt idx="3">
                  <c:v>133.11000000000001</c:v>
                </c:pt>
                <c:pt idx="4">
                  <c:v>111.03</c:v>
                </c:pt>
              </c:numCache>
            </c:numRef>
          </c:val>
          <c:extLst>
            <c:ext xmlns:c16="http://schemas.microsoft.com/office/drawing/2014/chart" uri="{C3380CC4-5D6E-409C-BE32-E72D297353CC}">
              <c16:uniqueId val="{00000000-1A2C-4E12-957C-B71075B9E1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c:ext xmlns:c16="http://schemas.microsoft.com/office/drawing/2014/chart" uri="{C3380CC4-5D6E-409C-BE32-E72D297353CC}">
              <c16:uniqueId val="{00000001-1A2C-4E12-957C-B71075B9E1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39.97</c:v>
                </c:pt>
                <c:pt idx="1">
                  <c:v>41.35</c:v>
                </c:pt>
                <c:pt idx="2">
                  <c:v>42.55</c:v>
                </c:pt>
                <c:pt idx="3">
                  <c:v>44.15</c:v>
                </c:pt>
                <c:pt idx="4">
                  <c:v>45.48</c:v>
                </c:pt>
              </c:numCache>
            </c:numRef>
          </c:val>
          <c:extLst>
            <c:ext xmlns:c16="http://schemas.microsoft.com/office/drawing/2014/chart" uri="{C3380CC4-5D6E-409C-BE32-E72D297353CC}">
              <c16:uniqueId val="{00000000-B059-45F6-9AD9-4EFAEAAA05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c:ext xmlns:c16="http://schemas.microsoft.com/office/drawing/2014/chart" uri="{C3380CC4-5D6E-409C-BE32-E72D297353CC}">
              <c16:uniqueId val="{00000001-B059-45F6-9AD9-4EFAEAAA05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2.48</c:v>
                </c:pt>
                <c:pt idx="1">
                  <c:v>4.5999999999999996</c:v>
                </c:pt>
                <c:pt idx="2">
                  <c:v>6.9</c:v>
                </c:pt>
                <c:pt idx="3">
                  <c:v>8.64</c:v>
                </c:pt>
                <c:pt idx="4">
                  <c:v>22.58</c:v>
                </c:pt>
              </c:numCache>
            </c:numRef>
          </c:val>
          <c:extLst>
            <c:ext xmlns:c16="http://schemas.microsoft.com/office/drawing/2014/chart" uri="{C3380CC4-5D6E-409C-BE32-E72D297353CC}">
              <c16:uniqueId val="{00000000-4539-4E7D-AC4B-158C1A02787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c:ext xmlns:c16="http://schemas.microsoft.com/office/drawing/2014/chart" uri="{C3380CC4-5D6E-409C-BE32-E72D297353CC}">
              <c16:uniqueId val="{00000001-4539-4E7D-AC4B-158C1A02787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94-43AA-8B44-2FA5FAD2ECE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c:ext xmlns:c16="http://schemas.microsoft.com/office/drawing/2014/chart" uri="{C3380CC4-5D6E-409C-BE32-E72D297353CC}">
              <c16:uniqueId val="{00000001-A994-43AA-8B44-2FA5FAD2ECE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534.65</c:v>
                </c:pt>
                <c:pt idx="1">
                  <c:v>519.82000000000005</c:v>
                </c:pt>
                <c:pt idx="2">
                  <c:v>445.85</c:v>
                </c:pt>
                <c:pt idx="3">
                  <c:v>574.80999999999995</c:v>
                </c:pt>
                <c:pt idx="4">
                  <c:v>558.63</c:v>
                </c:pt>
              </c:numCache>
            </c:numRef>
          </c:val>
          <c:extLst>
            <c:ext xmlns:c16="http://schemas.microsoft.com/office/drawing/2014/chart" uri="{C3380CC4-5D6E-409C-BE32-E72D297353CC}">
              <c16:uniqueId val="{00000000-37B0-4189-80CB-621CA6255B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c:ext xmlns:c16="http://schemas.microsoft.com/office/drawing/2014/chart" uri="{C3380CC4-5D6E-409C-BE32-E72D297353CC}">
              <c16:uniqueId val="{00000001-37B0-4189-80CB-621CA6255B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332.07</c:v>
                </c:pt>
                <c:pt idx="1">
                  <c:v>310.24</c:v>
                </c:pt>
                <c:pt idx="2">
                  <c:v>287.39999999999998</c:v>
                </c:pt>
                <c:pt idx="3">
                  <c:v>264</c:v>
                </c:pt>
                <c:pt idx="4">
                  <c:v>239.66</c:v>
                </c:pt>
              </c:numCache>
            </c:numRef>
          </c:val>
          <c:extLst>
            <c:ext xmlns:c16="http://schemas.microsoft.com/office/drawing/2014/chart" uri="{C3380CC4-5D6E-409C-BE32-E72D297353CC}">
              <c16:uniqueId val="{00000000-5A54-46E0-8CB1-16D56CC2DA1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c:ext xmlns:c16="http://schemas.microsoft.com/office/drawing/2014/chart" uri="{C3380CC4-5D6E-409C-BE32-E72D297353CC}">
              <c16:uniqueId val="{00000001-5A54-46E0-8CB1-16D56CC2DA1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100.61</c:v>
                </c:pt>
                <c:pt idx="1">
                  <c:v>104.3</c:v>
                </c:pt>
                <c:pt idx="2">
                  <c:v>107.37</c:v>
                </c:pt>
                <c:pt idx="3">
                  <c:v>105.57</c:v>
                </c:pt>
                <c:pt idx="4">
                  <c:v>90.91</c:v>
                </c:pt>
              </c:numCache>
            </c:numRef>
          </c:val>
          <c:extLst>
            <c:ext xmlns:c16="http://schemas.microsoft.com/office/drawing/2014/chart" uri="{C3380CC4-5D6E-409C-BE32-E72D297353CC}">
              <c16:uniqueId val="{00000000-2466-4F37-B3B4-52A6A945DB9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c:ext xmlns:c16="http://schemas.microsoft.com/office/drawing/2014/chart" uri="{C3380CC4-5D6E-409C-BE32-E72D297353CC}">
              <c16:uniqueId val="{00000001-2466-4F37-B3B4-52A6A945DB9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171.33</c:v>
                </c:pt>
                <c:pt idx="1">
                  <c:v>164.94</c:v>
                </c:pt>
                <c:pt idx="2">
                  <c:v>158.84</c:v>
                </c:pt>
                <c:pt idx="3">
                  <c:v>160.97999999999999</c:v>
                </c:pt>
                <c:pt idx="4">
                  <c:v>187.61</c:v>
                </c:pt>
              </c:numCache>
            </c:numRef>
          </c:val>
          <c:extLst>
            <c:ext xmlns:c16="http://schemas.microsoft.com/office/drawing/2014/chart" uri="{C3380CC4-5D6E-409C-BE32-E72D297353CC}">
              <c16:uniqueId val="{00000000-E0C6-45EF-9F9C-22D37ED30F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c:ext xmlns:c16="http://schemas.microsoft.com/office/drawing/2014/chart" uri="{C3380CC4-5D6E-409C-BE32-E72D297353CC}">
              <c16:uniqueId val="{00000001-E0C6-45EF-9F9C-22D37ED30F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流山市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自治体職員</v>
      </c>
      <c r="AE8" s="60"/>
      <c r="AF8" s="60"/>
      <c r="AG8" s="60"/>
      <c r="AH8" s="60"/>
      <c r="AI8" s="60"/>
      <c r="AJ8" s="60"/>
      <c r="AK8" s="4"/>
      <c r="AL8" s="61">
        <f>データ!$R$6</f>
        <v>195476</v>
      </c>
      <c r="AM8" s="61"/>
      <c r="AN8" s="61"/>
      <c r="AO8" s="61"/>
      <c r="AP8" s="61"/>
      <c r="AQ8" s="61"/>
      <c r="AR8" s="61"/>
      <c r="AS8" s="61"/>
      <c r="AT8" s="52">
        <f>データ!$S$6</f>
        <v>35.32</v>
      </c>
      <c r="AU8" s="53"/>
      <c r="AV8" s="53"/>
      <c r="AW8" s="53"/>
      <c r="AX8" s="53"/>
      <c r="AY8" s="53"/>
      <c r="AZ8" s="53"/>
      <c r="BA8" s="53"/>
      <c r="BB8" s="54">
        <f>データ!$T$6</f>
        <v>5534.43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76</v>
      </c>
      <c r="J10" s="53"/>
      <c r="K10" s="53"/>
      <c r="L10" s="53"/>
      <c r="M10" s="53"/>
      <c r="N10" s="53"/>
      <c r="O10" s="64"/>
      <c r="P10" s="54">
        <f>データ!$P$6</f>
        <v>99.28</v>
      </c>
      <c r="Q10" s="54"/>
      <c r="R10" s="54"/>
      <c r="S10" s="54"/>
      <c r="T10" s="54"/>
      <c r="U10" s="54"/>
      <c r="V10" s="54"/>
      <c r="W10" s="61">
        <f>データ!$Q$6</f>
        <v>2673</v>
      </c>
      <c r="X10" s="61"/>
      <c r="Y10" s="61"/>
      <c r="Z10" s="61"/>
      <c r="AA10" s="61"/>
      <c r="AB10" s="61"/>
      <c r="AC10" s="61"/>
      <c r="AD10" s="2"/>
      <c r="AE10" s="2"/>
      <c r="AF10" s="2"/>
      <c r="AG10" s="2"/>
      <c r="AH10" s="4"/>
      <c r="AI10" s="4"/>
      <c r="AJ10" s="4"/>
      <c r="AK10" s="4"/>
      <c r="AL10" s="61">
        <f>データ!$U$6</f>
        <v>195230</v>
      </c>
      <c r="AM10" s="61"/>
      <c r="AN10" s="61"/>
      <c r="AO10" s="61"/>
      <c r="AP10" s="61"/>
      <c r="AQ10" s="61"/>
      <c r="AR10" s="61"/>
      <c r="AS10" s="61"/>
      <c r="AT10" s="52">
        <f>データ!$V$6</f>
        <v>35.35</v>
      </c>
      <c r="AU10" s="53"/>
      <c r="AV10" s="53"/>
      <c r="AW10" s="53"/>
      <c r="AX10" s="53"/>
      <c r="AY10" s="53"/>
      <c r="AZ10" s="53"/>
      <c r="BA10" s="53"/>
      <c r="BB10" s="54">
        <f>データ!$W$6</f>
        <v>5522.77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ij2JpiSj0uhqi7YxY/zailE4k2tZWHDEWUOSqAI+GCtumlVYtHsFsZgGOkMxrUqyUKOcNhNuwsv5VaJI3dmi1Q==" saltValue="o458oMMxp4rqw/qVeGcsu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122203</v>
      </c>
      <c r="D6" s="34">
        <f t="shared" si="3"/>
        <v>46</v>
      </c>
      <c r="E6" s="34">
        <f t="shared" si="3"/>
        <v>1</v>
      </c>
      <c r="F6" s="34">
        <f t="shared" si="3"/>
        <v>0</v>
      </c>
      <c r="G6" s="34">
        <f t="shared" si="3"/>
        <v>1</v>
      </c>
      <c r="H6" s="34" t="str">
        <f t="shared" si="3"/>
        <v>千葉県　流山市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76</v>
      </c>
      <c r="P6" s="35">
        <f t="shared" si="3"/>
        <v>99.28</v>
      </c>
      <c r="Q6" s="35">
        <f t="shared" si="3"/>
        <v>2673</v>
      </c>
      <c r="R6" s="35">
        <f t="shared" si="3"/>
        <v>195476</v>
      </c>
      <c r="S6" s="35">
        <f t="shared" si="3"/>
        <v>35.32</v>
      </c>
      <c r="T6" s="35">
        <f t="shared" si="3"/>
        <v>5534.43</v>
      </c>
      <c r="U6" s="35">
        <f t="shared" si="3"/>
        <v>195230</v>
      </c>
      <c r="V6" s="35">
        <f t="shared" si="3"/>
        <v>35.35</v>
      </c>
      <c r="W6" s="35">
        <f t="shared" si="3"/>
        <v>5522.77</v>
      </c>
      <c r="X6" s="36">
        <f>IF(X7="",NA(),X7)</f>
        <v>125.76</v>
      </c>
      <c r="Y6" s="36">
        <f t="shared" ref="Y6:AG6" si="4">IF(Y7="",NA(),Y7)</f>
        <v>131.01</v>
      </c>
      <c r="Z6" s="36">
        <f t="shared" si="4"/>
        <v>133.16</v>
      </c>
      <c r="AA6" s="36">
        <f t="shared" si="4"/>
        <v>133.11000000000001</v>
      </c>
      <c r="AB6" s="36">
        <f t="shared" si="4"/>
        <v>111.03</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534.65</v>
      </c>
      <c r="AU6" s="36">
        <f t="shared" ref="AU6:BC6" si="6">IF(AU7="",NA(),AU7)</f>
        <v>519.82000000000005</v>
      </c>
      <c r="AV6" s="36">
        <f t="shared" si="6"/>
        <v>445.85</v>
      </c>
      <c r="AW6" s="36">
        <f t="shared" si="6"/>
        <v>574.80999999999995</v>
      </c>
      <c r="AX6" s="36">
        <f t="shared" si="6"/>
        <v>558.63</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332.07</v>
      </c>
      <c r="BF6" s="36">
        <f t="shared" ref="BF6:BN6" si="7">IF(BF7="",NA(),BF7)</f>
        <v>310.24</v>
      </c>
      <c r="BG6" s="36">
        <f t="shared" si="7"/>
        <v>287.39999999999998</v>
      </c>
      <c r="BH6" s="36">
        <f t="shared" si="7"/>
        <v>264</v>
      </c>
      <c r="BI6" s="36">
        <f t="shared" si="7"/>
        <v>239.66</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100.61</v>
      </c>
      <c r="BQ6" s="36">
        <f t="shared" ref="BQ6:BY6" si="8">IF(BQ7="",NA(),BQ7)</f>
        <v>104.3</v>
      </c>
      <c r="BR6" s="36">
        <f t="shared" si="8"/>
        <v>107.37</v>
      </c>
      <c r="BS6" s="36">
        <f t="shared" si="8"/>
        <v>105.57</v>
      </c>
      <c r="BT6" s="36">
        <f t="shared" si="8"/>
        <v>90.91</v>
      </c>
      <c r="BU6" s="36">
        <f t="shared" si="8"/>
        <v>106.4</v>
      </c>
      <c r="BV6" s="36">
        <f t="shared" si="8"/>
        <v>107.61</v>
      </c>
      <c r="BW6" s="36">
        <f t="shared" si="8"/>
        <v>106.02</v>
      </c>
      <c r="BX6" s="36">
        <f t="shared" si="8"/>
        <v>104.84</v>
      </c>
      <c r="BY6" s="36">
        <f t="shared" si="8"/>
        <v>106.11</v>
      </c>
      <c r="BZ6" s="35" t="str">
        <f>IF(BZ7="","",IF(BZ7="-","【-】","【"&amp;SUBSTITUTE(TEXT(BZ7,"#,##0.00"),"-","△")&amp;"】"))</f>
        <v>【103.24】</v>
      </c>
      <c r="CA6" s="36">
        <f>IF(CA7="",NA(),CA7)</f>
        <v>171.33</v>
      </c>
      <c r="CB6" s="36">
        <f t="shared" ref="CB6:CJ6" si="9">IF(CB7="",NA(),CB7)</f>
        <v>164.94</v>
      </c>
      <c r="CC6" s="36">
        <f t="shared" si="9"/>
        <v>158.84</v>
      </c>
      <c r="CD6" s="36">
        <f t="shared" si="9"/>
        <v>160.97999999999999</v>
      </c>
      <c r="CE6" s="36">
        <f t="shared" si="9"/>
        <v>187.61</v>
      </c>
      <c r="CF6" s="36">
        <f t="shared" si="9"/>
        <v>156.29</v>
      </c>
      <c r="CG6" s="36">
        <f t="shared" si="9"/>
        <v>155.69</v>
      </c>
      <c r="CH6" s="36">
        <f t="shared" si="9"/>
        <v>158.6</v>
      </c>
      <c r="CI6" s="36">
        <f t="shared" si="9"/>
        <v>161.82</v>
      </c>
      <c r="CJ6" s="36">
        <f t="shared" si="9"/>
        <v>161.03</v>
      </c>
      <c r="CK6" s="35" t="str">
        <f>IF(CK7="","",IF(CK7="-","【-】","【"&amp;SUBSTITUTE(TEXT(CK7,"#,##0.00"),"-","△")&amp;"】"))</f>
        <v>【168.38】</v>
      </c>
      <c r="CL6" s="36">
        <f>IF(CL7="",NA(),CL7)</f>
        <v>81.569999999999993</v>
      </c>
      <c r="CM6" s="36">
        <f t="shared" ref="CM6:CU6" si="10">IF(CM7="",NA(),CM7)</f>
        <v>80.680000000000007</v>
      </c>
      <c r="CN6" s="36">
        <f t="shared" si="10"/>
        <v>81.290000000000006</v>
      </c>
      <c r="CO6" s="36">
        <f t="shared" si="10"/>
        <v>83.08</v>
      </c>
      <c r="CP6" s="36">
        <f t="shared" si="10"/>
        <v>84.9</v>
      </c>
      <c r="CQ6" s="36">
        <f t="shared" si="10"/>
        <v>62.34</v>
      </c>
      <c r="CR6" s="36">
        <f t="shared" si="10"/>
        <v>62.46</v>
      </c>
      <c r="CS6" s="36">
        <f t="shared" si="10"/>
        <v>62.88</v>
      </c>
      <c r="CT6" s="36">
        <f t="shared" si="10"/>
        <v>62.32</v>
      </c>
      <c r="CU6" s="36">
        <f t="shared" si="10"/>
        <v>61.71</v>
      </c>
      <c r="CV6" s="35" t="str">
        <f>IF(CV7="","",IF(CV7="-","【-】","【"&amp;SUBSTITUTE(TEXT(CV7,"#,##0.00"),"-","△")&amp;"】"))</f>
        <v>【60.00】</v>
      </c>
      <c r="CW6" s="36">
        <f>IF(CW7="",NA(),CW7)</f>
        <v>94.63</v>
      </c>
      <c r="CX6" s="36">
        <f t="shared" ref="CX6:DF6" si="11">IF(CX7="",NA(),CX7)</f>
        <v>95.11</v>
      </c>
      <c r="CY6" s="36">
        <f t="shared" si="11"/>
        <v>94.68</v>
      </c>
      <c r="CZ6" s="36">
        <f t="shared" si="11"/>
        <v>94.77</v>
      </c>
      <c r="DA6" s="36">
        <f t="shared" si="11"/>
        <v>94.38</v>
      </c>
      <c r="DB6" s="36">
        <f t="shared" si="11"/>
        <v>90.15</v>
      </c>
      <c r="DC6" s="36">
        <f t="shared" si="11"/>
        <v>90.62</v>
      </c>
      <c r="DD6" s="36">
        <f t="shared" si="11"/>
        <v>90.13</v>
      </c>
      <c r="DE6" s="36">
        <f t="shared" si="11"/>
        <v>90.19</v>
      </c>
      <c r="DF6" s="36">
        <f t="shared" si="11"/>
        <v>90.03</v>
      </c>
      <c r="DG6" s="35" t="str">
        <f>IF(DG7="","",IF(DG7="-","【-】","【"&amp;SUBSTITUTE(TEXT(DG7,"#,##0.00"),"-","△")&amp;"】"))</f>
        <v>【89.80】</v>
      </c>
      <c r="DH6" s="36">
        <f>IF(DH7="",NA(),DH7)</f>
        <v>39.97</v>
      </c>
      <c r="DI6" s="36">
        <f t="shared" ref="DI6:DQ6" si="12">IF(DI7="",NA(),DI7)</f>
        <v>41.35</v>
      </c>
      <c r="DJ6" s="36">
        <f t="shared" si="12"/>
        <v>42.55</v>
      </c>
      <c r="DK6" s="36">
        <f t="shared" si="12"/>
        <v>44.15</v>
      </c>
      <c r="DL6" s="36">
        <f t="shared" si="12"/>
        <v>45.48</v>
      </c>
      <c r="DM6" s="36">
        <f t="shared" si="12"/>
        <v>47.37</v>
      </c>
      <c r="DN6" s="36">
        <f t="shared" si="12"/>
        <v>48.01</v>
      </c>
      <c r="DO6" s="36">
        <f t="shared" si="12"/>
        <v>48.01</v>
      </c>
      <c r="DP6" s="36">
        <f t="shared" si="12"/>
        <v>48.86</v>
      </c>
      <c r="DQ6" s="36">
        <f t="shared" si="12"/>
        <v>49.6</v>
      </c>
      <c r="DR6" s="35" t="str">
        <f>IF(DR7="","",IF(DR7="-","【-】","【"&amp;SUBSTITUTE(TEXT(DR7,"#,##0.00"),"-","△")&amp;"】"))</f>
        <v>【49.59】</v>
      </c>
      <c r="DS6" s="36">
        <f>IF(DS7="",NA(),DS7)</f>
        <v>2.48</v>
      </c>
      <c r="DT6" s="36">
        <f t="shared" ref="DT6:EB6" si="13">IF(DT7="",NA(),DT7)</f>
        <v>4.5999999999999996</v>
      </c>
      <c r="DU6" s="36">
        <f t="shared" si="13"/>
        <v>6.9</v>
      </c>
      <c r="DV6" s="36">
        <f t="shared" si="13"/>
        <v>8.64</v>
      </c>
      <c r="DW6" s="36">
        <f t="shared" si="13"/>
        <v>22.58</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0.56999999999999995</v>
      </c>
      <c r="EE6" s="36">
        <f t="shared" ref="EE6:EM6" si="14">IF(EE7="",NA(),EE7)</f>
        <v>0.38</v>
      </c>
      <c r="EF6" s="36">
        <f t="shared" si="14"/>
        <v>0.21</v>
      </c>
      <c r="EG6" s="36">
        <f t="shared" si="14"/>
        <v>0.22</v>
      </c>
      <c r="EH6" s="36">
        <f t="shared" si="14"/>
        <v>0.4</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122203</v>
      </c>
      <c r="D7" s="38">
        <v>46</v>
      </c>
      <c r="E7" s="38">
        <v>1</v>
      </c>
      <c r="F7" s="38">
        <v>0</v>
      </c>
      <c r="G7" s="38">
        <v>1</v>
      </c>
      <c r="H7" s="38" t="s">
        <v>92</v>
      </c>
      <c r="I7" s="38" t="s">
        <v>93</v>
      </c>
      <c r="J7" s="38" t="s">
        <v>94</v>
      </c>
      <c r="K7" s="38" t="s">
        <v>95</v>
      </c>
      <c r="L7" s="38" t="s">
        <v>96</v>
      </c>
      <c r="M7" s="38" t="s">
        <v>97</v>
      </c>
      <c r="N7" s="39" t="s">
        <v>98</v>
      </c>
      <c r="O7" s="39">
        <v>76</v>
      </c>
      <c r="P7" s="39">
        <v>99.28</v>
      </c>
      <c r="Q7" s="39">
        <v>2673</v>
      </c>
      <c r="R7" s="39">
        <v>195476</v>
      </c>
      <c r="S7" s="39">
        <v>35.32</v>
      </c>
      <c r="T7" s="39">
        <v>5534.43</v>
      </c>
      <c r="U7" s="39">
        <v>195230</v>
      </c>
      <c r="V7" s="39">
        <v>35.35</v>
      </c>
      <c r="W7" s="39">
        <v>5522.77</v>
      </c>
      <c r="X7" s="39">
        <v>125.76</v>
      </c>
      <c r="Y7" s="39">
        <v>131.01</v>
      </c>
      <c r="Z7" s="39">
        <v>133.16</v>
      </c>
      <c r="AA7" s="39">
        <v>133.11000000000001</v>
      </c>
      <c r="AB7" s="39">
        <v>111.03</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534.65</v>
      </c>
      <c r="AU7" s="39">
        <v>519.82000000000005</v>
      </c>
      <c r="AV7" s="39">
        <v>445.85</v>
      </c>
      <c r="AW7" s="39">
        <v>574.80999999999995</v>
      </c>
      <c r="AX7" s="39">
        <v>558.63</v>
      </c>
      <c r="AY7" s="39">
        <v>299.44</v>
      </c>
      <c r="AZ7" s="39">
        <v>311.99</v>
      </c>
      <c r="BA7" s="39">
        <v>307.83</v>
      </c>
      <c r="BB7" s="39">
        <v>318.89</v>
      </c>
      <c r="BC7" s="39">
        <v>309.10000000000002</v>
      </c>
      <c r="BD7" s="39">
        <v>264.97000000000003</v>
      </c>
      <c r="BE7" s="39">
        <v>332.07</v>
      </c>
      <c r="BF7" s="39">
        <v>310.24</v>
      </c>
      <c r="BG7" s="39">
        <v>287.39999999999998</v>
      </c>
      <c r="BH7" s="39">
        <v>264</v>
      </c>
      <c r="BI7" s="39">
        <v>239.66</v>
      </c>
      <c r="BJ7" s="39">
        <v>298.08999999999997</v>
      </c>
      <c r="BK7" s="39">
        <v>291.77999999999997</v>
      </c>
      <c r="BL7" s="39">
        <v>295.44</v>
      </c>
      <c r="BM7" s="39">
        <v>290.07</v>
      </c>
      <c r="BN7" s="39">
        <v>290.42</v>
      </c>
      <c r="BO7" s="39">
        <v>266.61</v>
      </c>
      <c r="BP7" s="39">
        <v>100.61</v>
      </c>
      <c r="BQ7" s="39">
        <v>104.3</v>
      </c>
      <c r="BR7" s="39">
        <v>107.37</v>
      </c>
      <c r="BS7" s="39">
        <v>105.57</v>
      </c>
      <c r="BT7" s="39">
        <v>90.91</v>
      </c>
      <c r="BU7" s="39">
        <v>106.4</v>
      </c>
      <c r="BV7" s="39">
        <v>107.61</v>
      </c>
      <c r="BW7" s="39">
        <v>106.02</v>
      </c>
      <c r="BX7" s="39">
        <v>104.84</v>
      </c>
      <c r="BY7" s="39">
        <v>106.11</v>
      </c>
      <c r="BZ7" s="39">
        <v>103.24</v>
      </c>
      <c r="CA7" s="39">
        <v>171.33</v>
      </c>
      <c r="CB7" s="39">
        <v>164.94</v>
      </c>
      <c r="CC7" s="39">
        <v>158.84</v>
      </c>
      <c r="CD7" s="39">
        <v>160.97999999999999</v>
      </c>
      <c r="CE7" s="39">
        <v>187.61</v>
      </c>
      <c r="CF7" s="39">
        <v>156.29</v>
      </c>
      <c r="CG7" s="39">
        <v>155.69</v>
      </c>
      <c r="CH7" s="39">
        <v>158.6</v>
      </c>
      <c r="CI7" s="39">
        <v>161.82</v>
      </c>
      <c r="CJ7" s="39">
        <v>161.03</v>
      </c>
      <c r="CK7" s="39">
        <v>168.38</v>
      </c>
      <c r="CL7" s="39">
        <v>81.569999999999993</v>
      </c>
      <c r="CM7" s="39">
        <v>80.680000000000007</v>
      </c>
      <c r="CN7" s="39">
        <v>81.290000000000006</v>
      </c>
      <c r="CO7" s="39">
        <v>83.08</v>
      </c>
      <c r="CP7" s="39">
        <v>84.9</v>
      </c>
      <c r="CQ7" s="39">
        <v>62.34</v>
      </c>
      <c r="CR7" s="39">
        <v>62.46</v>
      </c>
      <c r="CS7" s="39">
        <v>62.88</v>
      </c>
      <c r="CT7" s="39">
        <v>62.32</v>
      </c>
      <c r="CU7" s="39">
        <v>61.71</v>
      </c>
      <c r="CV7" s="39">
        <v>60</v>
      </c>
      <c r="CW7" s="39">
        <v>94.63</v>
      </c>
      <c r="CX7" s="39">
        <v>95.11</v>
      </c>
      <c r="CY7" s="39">
        <v>94.68</v>
      </c>
      <c r="CZ7" s="39">
        <v>94.77</v>
      </c>
      <c r="DA7" s="39">
        <v>94.38</v>
      </c>
      <c r="DB7" s="39">
        <v>90.15</v>
      </c>
      <c r="DC7" s="39">
        <v>90.62</v>
      </c>
      <c r="DD7" s="39">
        <v>90.13</v>
      </c>
      <c r="DE7" s="39">
        <v>90.19</v>
      </c>
      <c r="DF7" s="39">
        <v>90.03</v>
      </c>
      <c r="DG7" s="39">
        <v>89.8</v>
      </c>
      <c r="DH7" s="39">
        <v>39.97</v>
      </c>
      <c r="DI7" s="39">
        <v>41.35</v>
      </c>
      <c r="DJ7" s="39">
        <v>42.55</v>
      </c>
      <c r="DK7" s="39">
        <v>44.15</v>
      </c>
      <c r="DL7" s="39">
        <v>45.48</v>
      </c>
      <c r="DM7" s="39">
        <v>47.37</v>
      </c>
      <c r="DN7" s="39">
        <v>48.01</v>
      </c>
      <c r="DO7" s="39">
        <v>48.01</v>
      </c>
      <c r="DP7" s="39">
        <v>48.86</v>
      </c>
      <c r="DQ7" s="39">
        <v>49.6</v>
      </c>
      <c r="DR7" s="39">
        <v>49.59</v>
      </c>
      <c r="DS7" s="39">
        <v>2.48</v>
      </c>
      <c r="DT7" s="39">
        <v>4.5999999999999996</v>
      </c>
      <c r="DU7" s="39">
        <v>6.9</v>
      </c>
      <c r="DV7" s="39">
        <v>8.64</v>
      </c>
      <c r="DW7" s="39">
        <v>22.58</v>
      </c>
      <c r="DX7" s="39">
        <v>14.27</v>
      </c>
      <c r="DY7" s="39">
        <v>16.170000000000002</v>
      </c>
      <c r="DZ7" s="39">
        <v>16.600000000000001</v>
      </c>
      <c r="EA7" s="39">
        <v>18.510000000000002</v>
      </c>
      <c r="EB7" s="39">
        <v>20.49</v>
      </c>
      <c r="EC7" s="39">
        <v>19.440000000000001</v>
      </c>
      <c r="ED7" s="39">
        <v>0.56999999999999995</v>
      </c>
      <c r="EE7" s="39">
        <v>0.38</v>
      </c>
      <c r="EF7" s="39">
        <v>0.21</v>
      </c>
      <c r="EG7" s="39">
        <v>0.22</v>
      </c>
      <c r="EH7" s="39">
        <v>0.4</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107</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2021-01-14T01:53:29Z</cp:lastPrinted>
  <dcterms:created xsi:type="dcterms:W3CDTF">2020-12-04T02:06:25Z</dcterms:created>
  <dcterms:modified xsi:type="dcterms:W3CDTF">2021-02-10T01:10:02Z</dcterms:modified>
  <cp:category/>
</cp:coreProperties>
</file>