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PGaQHxFhqOqx09MGwpRGxqcKBQkrDBz53lKl+WRmx0bsqeWBXZVEGC8y26xY2JXsZZJSR9kdJhfLDYkV8iuCLg==" workbookSaltValue="sG9lV3SxOOQ5dck+CcV6Gg==" workbookSpinCount="100000" lockStructure="1"/>
  <bookViews>
    <workbookView xWindow="0" yWindow="0" windowWidth="15360" windowHeight="7635"/>
  </bookViews>
  <sheets>
    <sheet name="法適用_水道事業" sheetId="4" r:id="rId1"/>
    <sheet name="データ" sheetId="5" state="hidden" r:id="rId2"/>
  </sheets>
  <calcPr calcId="162913"/>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<sst xmlns="http://schemas.openxmlformats.org/spreadsheetml/2006/main" count="228" uniqueCount="112">
  <si>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1"/>
  </si>
  <si>
    <t>事業名</t>
  </si>
  <si>
    <t>業務名</t>
    <rPh sb="2" eb="3">
      <t>メイ</t>
    </rPh>
    <phoneticPr fontId="1"/>
  </si>
  <si>
    <t>全国平均</t>
    <rPh sb="0" eb="2">
      <t>ゼンコク</t>
    </rPh>
    <rPh sb="2" eb="4">
      <t>ヘイキン</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</si>
  <si>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</si>
  <si>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　給水収益が減少する中、管路及び施設の老朽化により修繕費や維持費等が増加傾向にあるため、管路及び施設を更新するための財源を確保することが非常に困難な状況となっています。その様な中において、平成28年度から一般会計から高料金対策として繰入金及び千葉県から市町村水道総合対策事業補助金を受け入れたことにより経常収支比率は改善している状況にありますが、料金回収率は年々減少傾向で、平成29年度においては100パーセントを下回る状況となり、今年度若干改善されましたが、経営状況は依然厳しい状況となっています。
　また、経常収支比率の改善分は、今後迎える企業債の償還ピークに備えるため、損益勘定留保資金として確保する必要があり、建設改良事業の実施については、損益勘定留保資金の残高状況を踏まえて実施することとなります。そのため、有形固定資産減価償却率、管路経年化率、管路更新率の改善が困難な状況にあります。財政状況を踏まえ、今後老朽化が進む施設の計画的な改修を実施していく予定です。</t>
    <rPh sb="183" eb="185">
      <t>ケイコウ</t>
    </rPh>
    <rPh sb="187" eb="189">
      <t>ヘイセイ</t>
    </rPh>
    <rPh sb="191" eb="193">
      <t>ネンド</t>
    </rPh>
    <rPh sb="216" eb="219">
      <t>コンネンド</t>
    </rPh>
    <rPh sb="219" eb="221">
      <t>ジャッカン</t>
    </rPh>
    <rPh sb="221" eb="223">
      <t>カイゼン</t>
    </rPh>
    <phoneticPr fontId="1"/>
  </si>
  <si>
    <t>類似団体区分</t>
    <rPh sb="4" eb="6">
      <t>クブン</t>
    </rPh>
    <phoneticPr fontId="1"/>
  </si>
  <si>
    <t>現在給水人口(人)</t>
  </si>
  <si>
    <t>業種名</t>
    <rPh sb="2" eb="3">
      <t>メイ</t>
    </rPh>
    <phoneticPr fontId="1"/>
  </si>
  <si>
    <t>"R"dd</t>
  </si>
  <si>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</si>
  <si>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</si>
  <si>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</si>
  <si>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</si>
  <si>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1"/>
  </si>
  <si>
    <t>管理者の情報</t>
    <rPh sb="0" eb="3">
      <t>カンリシャ</t>
    </rPh>
    <rPh sb="4" eb="6">
      <t>ジョウホウ</t>
    </rPh>
    <phoneticPr fontId="1"/>
  </si>
  <si>
    <t>人口（人）</t>
    <rPh sb="0" eb="2">
      <t>ジンコウ</t>
    </rPh>
    <rPh sb="3" eb="4">
      <t>ヒト</t>
    </rPh>
    <phoneticPr fontId="1"/>
  </si>
  <si>
    <t>①経常収支比率(％)</t>
  </si>
  <si>
    <t>【】</t>
  </si>
  <si>
    <t>グラフ凡例</t>
    <rPh sb="3" eb="5">
      <t>ハンレイ</t>
    </rPh>
    <phoneticPr fontId="1"/>
  </si>
  <si>
    <t>■</t>
  </si>
  <si>
    <t>当該団体値（当該値）</t>
    <rPh sb="2" eb="4">
      <t>ダンタイ</t>
    </rPh>
    <phoneticPr fontId="1"/>
  </si>
  <si>
    <t>資金不足比率(％)</t>
  </si>
  <si>
    <t>業務CD</t>
    <rPh sb="0" eb="2">
      <t>ギョウム</t>
    </rPh>
    <phoneticPr fontId="1"/>
  </si>
  <si>
    <t>自己資本構成比率(％)</t>
  </si>
  <si>
    <t>普及率(％)</t>
  </si>
  <si>
    <t>②管路経年化率(％)</t>
    <rPh sb="1" eb="3">
      <t>カンロ</t>
    </rPh>
    <rPh sb="3" eb="6">
      <t>ケイネンカ</t>
    </rPh>
    <rPh sb="6" eb="7">
      <t>リツ</t>
    </rPh>
    <phoneticPr fontId="1"/>
  </si>
  <si>
    <t>1. 経営の健全性・効率性</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</si>
  <si>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</si>
  <si>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</si>
  <si>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</si>
  <si>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②累積欠損金比率(％)</t>
  </si>
  <si>
    <t>業種CD</t>
    <rPh sb="0" eb="2">
      <t>ギョウシュ</t>
    </rPh>
    <phoneticPr fontId="1"/>
  </si>
  <si>
    <t>－</t>
  </si>
  <si>
    <t>1④</t>
  </si>
  <si>
    <t>令和元年度全国平均</t>
    <rPh sb="0" eb="2">
      <t>レイワ</t>
    </rPh>
    <rPh sb="2" eb="4">
      <t>ガンネン</t>
    </rPh>
    <phoneticPr fontId="1"/>
  </si>
  <si>
    <t>①有形固定資産減価償却率(％)</t>
    <rPh sb="1" eb="3">
      <t>ユウケイ</t>
    </rPh>
    <rPh sb="3" eb="5">
      <t>コテイ</t>
    </rPh>
    <rPh sb="5" eb="7">
      <t>シサン</t>
    </rPh>
    <rPh sb="7" eb="9">
      <t>ゲンカ</t>
    </rPh>
    <rPh sb="9" eb="11">
      <t>ショウキャク</t>
    </rPh>
    <rPh sb="11" eb="12">
      <t>リツ</t>
    </rPh>
    <phoneticPr fontId="1"/>
  </si>
  <si>
    <t>1. 経営の健全性・効率性について</t>
  </si>
  <si>
    <t>2③</t>
  </si>
  <si>
    <t>④企業債残高対給水収益比率(％)</t>
    <rPh sb="1" eb="4">
      <t>キギョウサイ</t>
    </rPh>
    <rPh sb="4" eb="6">
      <t>ザンダカ</t>
    </rPh>
    <rPh sb="6" eb="7">
      <t>タイ</t>
    </rPh>
    <rPh sb="7" eb="9">
      <t>キュウスイ</t>
    </rPh>
    <rPh sb="9" eb="11">
      <t>シュウエキ</t>
    </rPh>
    <rPh sb="11" eb="13">
      <t>ヒリツ</t>
    </rPh>
    <phoneticPr fontId="1"/>
  </si>
  <si>
    <t>1②</t>
  </si>
  <si>
    <t>2. 老朽化の状況について</t>
  </si>
  <si>
    <t>団体CD</t>
    <rPh sb="0" eb="2">
      <t>ダンタイ</t>
    </rPh>
    <phoneticPr fontId="1"/>
  </si>
  <si>
    <t>2. 老朽化の状況</t>
  </si>
  <si>
    <t>全体総括</t>
    <rPh sb="0" eb="2">
      <t>ゼンタイ</t>
    </rPh>
    <rPh sb="2" eb="4">
      <t>ソウカツ</t>
    </rPh>
    <phoneticPr fontId="1"/>
  </si>
  <si>
    <t>1①</t>
  </si>
  <si>
    <t>2②</t>
  </si>
  <si>
    <t>1③</t>
  </si>
  <si>
    <t>事業CD</t>
    <rPh sb="0" eb="2">
      <t>ジギョウ</t>
    </rPh>
    <phoneticPr fontId="1"/>
  </si>
  <si>
    <t>1⑤</t>
  </si>
  <si>
    <t>1⑦</t>
  </si>
  <si>
    <t>1⑧</t>
  </si>
  <si>
    <t>2①</t>
  </si>
  <si>
    <t>水道事業(法適用)</t>
    <rPh sb="0" eb="2">
      <t>スイドウ</t>
    </rPh>
    <rPh sb="2" eb="4">
      <t>ジギョウ</t>
    </rPh>
    <rPh sb="5" eb="6">
      <t>ホウ</t>
    </rPh>
    <rPh sb="6" eb="8">
      <t>テキヨウ</t>
    </rPh>
    <phoneticPr fontId="1"/>
  </si>
  <si>
    <t>項番</t>
    <rPh sb="0" eb="2">
      <t>コウバン</t>
    </rPh>
    <phoneticPr fontId="1"/>
  </si>
  <si>
    <t>中項目</t>
    <rPh sb="0" eb="1">
      <t>チュウ</t>
    </rPh>
    <rPh sb="1" eb="3">
      <t>コウモク</t>
    </rPh>
    <phoneticPr fontId="1"/>
  </si>
  <si>
    <t>大項目</t>
    <rPh sb="0" eb="3">
      <t>ダイコウモク</t>
    </rPh>
    <phoneticPr fontId="1"/>
  </si>
  <si>
    <t>年度</t>
    <rPh sb="0" eb="2">
      <t>ネンド</t>
    </rPh>
    <phoneticPr fontId="1"/>
  </si>
  <si>
    <t>施設CD</t>
    <rPh sb="0" eb="2">
      <t>シセツ</t>
    </rPh>
    <phoneticPr fontId="1"/>
  </si>
  <si>
    <t>1. 経営の健全性・効率性</t>
    <rPh sb="3" eb="5">
      <t>ケイエイ</t>
    </rPh>
    <rPh sb="6" eb="9">
      <t>ケンゼンセイ</t>
    </rPh>
    <rPh sb="10" eb="12">
      <t>コウリツ</t>
    </rPh>
    <rPh sb="12" eb="13">
      <t>セイ</t>
    </rPh>
    <phoneticPr fontId="1"/>
  </si>
  <si>
    <t>③流動比率(％)</t>
    <rPh sb="1" eb="3">
      <t>リュウドウ</t>
    </rPh>
    <rPh sb="3" eb="5">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</si>
  <si>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</si>
  <si>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</si>
  <si>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</si>
  <si>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</si>
  <si>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都道府県名</t>
    <rPh sb="0" eb="4">
      <t>トドウフケン</t>
    </rPh>
    <rPh sb="4" eb="5">
      <t>メイ</t>
    </rPh>
    <phoneticPr fontId="1"/>
  </si>
  <si>
    <t>③管路更新率(％)</t>
    <rPh sb="1" eb="3">
      <t>カンロ</t>
    </rPh>
    <rPh sb="3" eb="5">
      <t>コウシン</t>
    </rPh>
    <rPh sb="5" eb="6">
      <t>リツ</t>
    </rPh>
    <phoneticPr fontId="1"/>
  </si>
  <si>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</si>
  <si>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</si>
  <si>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</si>
  <si>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</si>
  <si>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</si>
  <si>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</si>
  <si>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</si>
  <si>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</si>
  <si>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</si>
  <si>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</si>
  <si>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</si>
  <si>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</si>
  <si>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</si>
  <si>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</si>
  <si>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</si>
  <si>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</si>
  <si>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</si>
  <si>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</si>
  <si>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</si>
  <si>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</si>
  <si>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</si>
  <si>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</si>
  <si>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</si>
  <si>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</si>
  <si>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</si>
  <si>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</si>
  <si>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</si>
  <si>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千葉県　鴨川市</t>
  </si>
  <si>
    <t>法適用</t>
  </si>
  <si>
    <t>水道事業</t>
  </si>
  <si>
    <t>末端給水事業</t>
  </si>
  <si>
    <t>A5</t>
  </si>
  <si>
    <t>非設置</t>
  </si>
  <si>
    <t>←年数補正</t>
    <rPh sb="1" eb="3">
      <t>ネンスウ</t>
    </rPh>
    <rPh sb="3" eb="5">
      <t>ホセイ</t>
    </rPh>
    <phoneticPr fontId="1"/>
  </si>
  <si>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</si>
  <si>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</si>
  <si>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</si>
  <si>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</si>
  <si>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</si>
  <si>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</si>
  <si>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</si>
  <si>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"H"yy</t>
  </si>
  <si>
    <t>←書式設定</t>
    <rPh sb="1" eb="3">
      <t>ショシキ</t>
    </rPh>
    <rPh sb="3" eb="5">
      <t>セッテイ</t>
    </rPh>
    <phoneticPr fontId="1"/>
  </si>
  <si>
    <t>　管路経年化率は令和元年度において32.40パーセントとなり、前年度と比較して2.38ポイントと上昇しました。これは、現在、代替部品の確保が困難な電気計装設備等を重点的に更新しているため老朽管の更新事業を実施できないこと、また、過去の拡張事業で布設した管路が耐用年数を経過し始めたことによるものであり、令和2年度以降も上昇する見込みです。
　また、平成29年度から令和元年度までの3年間に亘り、一般会計から合併特例債を原資とした出資金を受け、建設改良事業を実施することになりました。令和元年度に遠方監視設備の整備されていない天津小湊地域を含めて一元的に管理できるよう横渚浄水場監視制御設備更新工事を実施、旧市町で比較して漏水件数の多い老朽管布設地域について布設工事を実施します。
　これにより、市内各所の浄水・配水施設情報の一元的な管理と漏水等の異常を早期に発見することが出来る監視制御設備を整備するとともに計画的な老朽管の更新を図れるように今後も努めてまいります。</t>
    <rPh sb="8" eb="10">
      <t>レイワ</t>
    </rPh>
    <rPh sb="10" eb="12">
      <t>ガンネン</t>
    </rPh>
    <rPh sb="151" eb="153">
      <t>レイワ</t>
    </rPh>
    <rPh sb="154" eb="156">
      <t>ネンド</t>
    </rPh>
    <rPh sb="182" eb="184">
      <t>レイワ</t>
    </rPh>
    <rPh sb="184" eb="186">
      <t>ガンネン</t>
    </rPh>
    <rPh sb="241" eb="243">
      <t>レイワ</t>
    </rPh>
    <rPh sb="243" eb="246">
      <t>ガンネンド</t>
    </rPh>
    <phoneticPr fontId="1"/>
  </si>
  <si>
    <t xml:space="preserve"> 平成17年度から平成25年度までに実施した繰上償還による支払利息の減少及び薬品費等の経常経費の削減に努め財政の健全に向けた取組を実施しました。
　平成28年度から4年間に亘り、一般会計から高料金対策としての繰入金及び千葉県から市町村水道総合対策事業補助金を受けたことにより経常収支比率は115.20パーセントとなりました。補助金を受ける前年の平成27年度と比較して10.75ポイント上昇し改善しておりますが、営業収益の主体となる給水収益が減少傾向にあるなか、浄水作業に伴う発生土の処理委託料及び修繕費等の営業費用は昨年度と同様に増加傾向にあります。
　また、施設利用率、有収率は類似団体と比較して下回っており、特に有収率においては、発見の困難な漏水が増加しており年々減少しています。
　企業債残高は、損益勘定留保資金確保のため借入れを抑制していることから年々減少しており、今後も収支バランスを踏まえ企業債の借入れを行い、計画的に建設改良事業を実施します。
　料金回収率は年々減少傾向にあり、平成29年度に100パーセントを下回る状況となりました。令和元年度に101.21パーセントと上昇してはおりますが、これは現在の経営状態が水道料金収入だけでは賄えない状態となっているので、今後、給水収益の増加及び費用削減の対策を講じる必要があります。</t>
    <rPh sb="474" eb="476">
      <t>レイワ</t>
    </rPh>
    <rPh sb="476" eb="478">
      <t>ガンネン</t>
    </rPh>
    <rPh sb="478" eb="479">
      <t>ド</t>
    </rPh>
    <rPh sb="492" eb="494">
      <t>ジョウショウ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</si>
</sst>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7"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0"/>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5" fillId="0" borderId="7"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6" fontId="0" fillId="0" borderId="9" xfId="0" applyNumberFormat="1" applyBorder="1">
      <alignment vertical="center"/>
    </xf>
    <xf numFmtId="0" fontId="6" fillId="0" borderId="0" xfId="0" applyFont="1">
      <alignment vertical="center"/>
    </xf>
    <xf numFmtId="177" fontId="0" fillId="0" borderId="9" xfId="0" applyNumberFormat="1" applyBorder="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0" fontId="3" fillId="0" borderId="6" xfId="0" applyNumberFormat="1" applyFont="1" applyBorder="1" applyAlignment="1" applyProtection="1">
      <alignment horizontal="center" vertical="center" shrinkToFit="1"/>
      <protection hidden="1"/>
    </xf>
    <xf numFmtId="0" fontId="3" fillId="0" borderId="8" xfId="0" applyNumberFormat="1" applyFont="1" applyBorder="1" applyAlignment="1" applyProtection="1">
      <alignment horizontal="center" vertical="center" shrinkToFit="1"/>
      <protection hidden="1"/>
    </xf>
    <xf numFmtId="0" fontId="3" fillId="0" borderId="9" xfId="0" applyNumberFormat="1"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179"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0.21</c:v>
                </c:pt>
                <c:pt idx="1">
                  <c:v>0</c:v>
                </c:pt>
                <c:pt idx="2">
                  <c:v>0</c:v>
                </c:pt>
                <c:pt idx="3" formatCode="#,##0.00;&quot;△&quot;#,##0.00;&quot;-&quot;">
                  <c:v>0.3</c:v>
                </c:pt>
                <c:pt idx="4" formatCode="#,##0.00;&quot;△&quot;#,##0.00;&quot;-&quot;">
                  <c:v>0.16</c:v>
                </c:pt>
              </c:numCache>
            </c:numRef>
          </c:val>
          <c:extLst>
            <c:ext xmlns:c16="http://schemas.microsoft.com/office/drawing/2014/chart" uri="{C3380CC4-5D6E-409C-BE32-E72D297353CC}">
              <c16:uniqueId val="{00000000-7863-434B-8BC8-09A3F898B1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7863-434B-8BC8-09A3F898B1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53.69</c:v>
                </c:pt>
                <c:pt idx="1">
                  <c:v>54.13</c:v>
                </c:pt>
                <c:pt idx="2">
                  <c:v>56.1</c:v>
                </c:pt>
                <c:pt idx="3">
                  <c:v>56.11</c:v>
                </c:pt>
                <c:pt idx="4">
                  <c:v>56.59</c:v>
                </c:pt>
              </c:numCache>
            </c:numRef>
          </c:val>
          <c:extLst>
            <c:ext xmlns:c16="http://schemas.microsoft.com/office/drawing/2014/chart" uri="{C3380CC4-5D6E-409C-BE32-E72D297353CC}">
              <c16:uniqueId val="{00000000-E36D-430A-A013-A0B1E5B54C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E36D-430A-A013-A0B1E5B54C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79.510000000000005</c:v>
                </c:pt>
                <c:pt idx="1">
                  <c:v>77.64</c:v>
                </c:pt>
                <c:pt idx="2">
                  <c:v>74.900000000000006</c:v>
                </c:pt>
                <c:pt idx="3">
                  <c:v>74.33</c:v>
                </c:pt>
                <c:pt idx="4">
                  <c:v>72.17</c:v>
                </c:pt>
              </c:numCache>
            </c:numRef>
          </c:val>
          <c:extLst>
            <c:ext xmlns:c16="http://schemas.microsoft.com/office/drawing/2014/chart" uri="{C3380CC4-5D6E-409C-BE32-E72D297353CC}">
              <c16:uniqueId val="{00000000-200D-41BC-968D-C4BE460069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200D-41BC-968D-C4BE460069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104.45</c:v>
                </c:pt>
                <c:pt idx="1">
                  <c:v>129.9</c:v>
                </c:pt>
                <c:pt idx="2">
                  <c:v>130.54</c:v>
                </c:pt>
                <c:pt idx="3">
                  <c:v>117.67</c:v>
                </c:pt>
                <c:pt idx="4">
                  <c:v>115.2</c:v>
                </c:pt>
              </c:numCache>
            </c:numRef>
          </c:val>
          <c:extLst>
            <c:ext xmlns:c16="http://schemas.microsoft.com/office/drawing/2014/chart" uri="{C3380CC4-5D6E-409C-BE32-E72D297353CC}">
              <c16:uniqueId val="{00000000-E9F8-44F2-BE77-6FE017BFCB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E9F8-44F2-BE77-6FE017BFCB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50.49</c:v>
                </c:pt>
                <c:pt idx="1">
                  <c:v>52.13</c:v>
                </c:pt>
                <c:pt idx="2">
                  <c:v>53.49</c:v>
                </c:pt>
                <c:pt idx="3">
                  <c:v>54.26</c:v>
                </c:pt>
                <c:pt idx="4">
                  <c:v>55.25</c:v>
                </c:pt>
              </c:numCache>
            </c:numRef>
          </c:val>
          <c:extLst>
            <c:ext xmlns:c16="http://schemas.microsoft.com/office/drawing/2014/chart" uri="{C3380CC4-5D6E-409C-BE32-E72D297353CC}">
              <c16:uniqueId val="{00000000-5010-4FF2-B52A-4703D6C1DA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5010-4FF2-B52A-4703D6C1DA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20.37</c:v>
                </c:pt>
                <c:pt idx="1">
                  <c:v>20.37</c:v>
                </c:pt>
                <c:pt idx="2">
                  <c:v>29.73</c:v>
                </c:pt>
                <c:pt idx="3">
                  <c:v>30.02</c:v>
                </c:pt>
                <c:pt idx="4">
                  <c:v>32.4</c:v>
                </c:pt>
              </c:numCache>
            </c:numRef>
          </c:val>
          <c:extLst>
            <c:ext xmlns:c16="http://schemas.microsoft.com/office/drawing/2014/chart" uri="{C3380CC4-5D6E-409C-BE32-E72D297353CC}">
              <c16:uniqueId val="{00000000-A046-463B-A7F8-EB2D6E7E5D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A046-463B-A7F8-EB2D6E7E5D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23-4081-B7B6-31B38D7599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F423-4081-B7B6-31B38D7599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168.9</c:v>
                </c:pt>
                <c:pt idx="1">
                  <c:v>231.65</c:v>
                </c:pt>
                <c:pt idx="2">
                  <c:v>277.82</c:v>
                </c:pt>
                <c:pt idx="3">
                  <c:v>262.56</c:v>
                </c:pt>
                <c:pt idx="4">
                  <c:v>284.66000000000003</c:v>
                </c:pt>
              </c:numCache>
            </c:numRef>
          </c:val>
          <c:extLst>
            <c:ext xmlns:c16="http://schemas.microsoft.com/office/drawing/2014/chart" uri="{C3380CC4-5D6E-409C-BE32-E72D297353CC}">
              <c16:uniqueId val="{00000000-BBE7-414B-892C-0D5260B110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BBE7-414B-892C-0D5260B110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323.27</c:v>
                </c:pt>
                <c:pt idx="1">
                  <c:v>302.19</c:v>
                </c:pt>
                <c:pt idx="2">
                  <c:v>276.2</c:v>
                </c:pt>
                <c:pt idx="3">
                  <c:v>255.26</c:v>
                </c:pt>
                <c:pt idx="4">
                  <c:v>242.83</c:v>
                </c:pt>
              </c:numCache>
            </c:numRef>
          </c:val>
          <c:extLst>
            <c:ext xmlns:c16="http://schemas.microsoft.com/office/drawing/2014/chart" uri="{C3380CC4-5D6E-409C-BE32-E72D297353CC}">
              <c16:uniqueId val="{00000000-A0C3-4F87-9125-E0C32ED683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A0C3-4F87-9125-E0C32ED683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102.53</c:v>
                </c:pt>
                <c:pt idx="1">
                  <c:v>100.14</c:v>
                </c:pt>
                <c:pt idx="2">
                  <c:v>99.89</c:v>
                </c:pt>
                <c:pt idx="3">
                  <c:v>102.16</c:v>
                </c:pt>
                <c:pt idx="4">
                  <c:v>101.21</c:v>
                </c:pt>
              </c:numCache>
            </c:numRef>
          </c:val>
          <c:extLst>
            <c:ext xmlns:c16="http://schemas.microsoft.com/office/drawing/2014/chart" uri="{C3380CC4-5D6E-409C-BE32-E72D297353CC}">
              <c16:uniqueId val="{00000000-41A3-4D7E-9A24-BADEC6F97D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41A3-4D7E-9A24-BADEC6F97D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261.93</c:v>
                </c:pt>
                <c:pt idx="1">
                  <c:v>268.94</c:v>
                </c:pt>
                <c:pt idx="2">
                  <c:v>269.88</c:v>
                </c:pt>
                <c:pt idx="3">
                  <c:v>264.29000000000002</c:v>
                </c:pt>
                <c:pt idx="4">
                  <c:v>266.8</c:v>
                </c:pt>
              </c:numCache>
            </c:numRef>
          </c:val>
          <c:extLst>
            <c:ext xmlns:c16="http://schemas.microsoft.com/office/drawing/2014/chart" uri="{C3380CC4-5D6E-409C-BE32-E72D297353CC}">
              <c16:uniqueId val="{00000000-63A9-4BFE-85FF-58C6A387C1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63A9-4BFE-85FF-58C6A387C1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【112.01】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【1.08】</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【264.97】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【266.61】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【89.80】</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【60.00】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【168.38】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【103.24】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【49.59】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【19.44】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鴨川市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7"/>
      <c r="AI6" s="7"/>
      <c r="AJ6" s="7"/>
      <c r="AK6" s="7"/>
      <c r="AL6" s="7"/>
      <c r="AM6" s="7"/>
      <c r="AN6" s="7"/>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2</v>
      </c>
      <c r="C7" s="48"/>
      <c r="D7" s="48"/>
      <c r="E7" s="48"/>
      <c r="F7" s="48"/>
      <c r="G7" s="48"/>
      <c r="H7" s="48"/>
      <c r="I7" s="47" t="s">
        <v>8</v>
      </c>
      <c r="J7" s="48"/>
      <c r="K7" s="48"/>
      <c r="L7" s="48"/>
      <c r="M7" s="48"/>
      <c r="N7" s="48"/>
      <c r="O7" s="49"/>
      <c r="P7" s="50" t="s">
        <v>1</v>
      </c>
      <c r="Q7" s="50"/>
      <c r="R7" s="50"/>
      <c r="S7" s="50"/>
      <c r="T7" s="50"/>
      <c r="U7" s="50"/>
      <c r="V7" s="50"/>
      <c r="W7" s="50" t="s">
        <v>6</v>
      </c>
      <c r="X7" s="50"/>
      <c r="Y7" s="50"/>
      <c r="Z7" s="50"/>
      <c r="AA7" s="50"/>
      <c r="AB7" s="50"/>
      <c r="AC7" s="50"/>
      <c r="AD7" s="50" t="s">
        <v>15</v>
      </c>
      <c r="AE7" s="50"/>
      <c r="AF7" s="50"/>
      <c r="AG7" s="50"/>
      <c r="AH7" s="50"/>
      <c r="AI7" s="50"/>
      <c r="AJ7" s="50"/>
      <c r="AK7" s="7"/>
      <c r="AL7" s="50" t="s">
        <v>16</v>
      </c>
      <c r="AM7" s="50"/>
      <c r="AN7" s="50"/>
      <c r="AO7" s="50"/>
      <c r="AP7" s="50"/>
      <c r="AQ7" s="50"/>
      <c r="AR7" s="50"/>
      <c r="AS7" s="50"/>
      <c r="AT7" s="47" t="s">
        <v>13</v>
      </c>
      <c r="AU7" s="48"/>
      <c r="AV7" s="48"/>
      <c r="AW7" s="48"/>
      <c r="AX7" s="48"/>
      <c r="AY7" s="48"/>
      <c r="AZ7" s="48"/>
      <c r="BA7" s="48"/>
      <c r="BB7" s="50" t="s">
        <v>10</v>
      </c>
      <c r="BC7" s="50"/>
      <c r="BD7" s="50"/>
      <c r="BE7" s="50"/>
      <c r="BF7" s="50"/>
      <c r="BG7" s="50"/>
      <c r="BH7" s="50"/>
      <c r="BI7" s="50"/>
      <c r="BJ7" s="3"/>
      <c r="BK7" s="3"/>
      <c r="BL7" s="16" t="s">
        <v>19</v>
      </c>
      <c r="BM7" s="17"/>
      <c r="BN7" s="17"/>
      <c r="BO7" s="17"/>
      <c r="BP7" s="17"/>
      <c r="BQ7" s="17"/>
      <c r="BR7" s="17"/>
      <c r="BS7" s="17"/>
      <c r="BT7" s="17"/>
      <c r="BU7" s="17"/>
      <c r="BV7" s="17"/>
      <c r="BW7" s="17"/>
      <c r="BX7" s="17"/>
      <c r="BY7" s="24"/>
    </row>
    <row r="8" spans="1:78" ht="18.75" customHeight="1" x14ac:dyDescent="0.15">
      <c r="A8" s="2"/>
      <c r="B8" s="51" t="str">
        <f>データ!$I$6</f>
        <v>法適用</v>
      </c>
      <c r="C8" s="52"/>
      <c r="D8" s="52"/>
      <c r="E8" s="52"/>
      <c r="F8" s="52"/>
      <c r="G8" s="52"/>
      <c r="H8" s="52"/>
      <c r="I8" s="51" t="str">
        <f>データ!$J$6</f>
        <v>水道事業</v>
      </c>
      <c r="J8" s="52"/>
      <c r="K8" s="52"/>
      <c r="L8" s="52"/>
      <c r="M8" s="52"/>
      <c r="N8" s="52"/>
      <c r="O8" s="53"/>
      <c r="P8" s="54" t="str">
        <f>データ!$K$6</f>
        <v>末端給水事業</v>
      </c>
      <c r="Q8" s="54"/>
      <c r="R8" s="54"/>
      <c r="S8" s="54"/>
      <c r="T8" s="54"/>
      <c r="U8" s="54"/>
      <c r="V8" s="54"/>
      <c r="W8" s="54" t="str">
        <f>データ!$L$6</f>
        <v>A5</v>
      </c>
      <c r="X8" s="54"/>
      <c r="Y8" s="54"/>
      <c r="Z8" s="54"/>
      <c r="AA8" s="54"/>
      <c r="AB8" s="54"/>
      <c r="AC8" s="54"/>
      <c r="AD8" s="54" t="str">
        <f>データ!$M$6</f>
        <v>非設置</v>
      </c>
      <c r="AE8" s="54"/>
      <c r="AF8" s="54"/>
      <c r="AG8" s="54"/>
      <c r="AH8" s="54"/>
      <c r="AI8" s="54"/>
      <c r="AJ8" s="54"/>
      <c r="AK8" s="7"/>
      <c r="AL8" s="55">
        <f>データ!$R$6</f>
        <v>32673</v>
      </c>
      <c r="AM8" s="55"/>
      <c r="AN8" s="55"/>
      <c r="AO8" s="55"/>
      <c r="AP8" s="55"/>
      <c r="AQ8" s="55"/>
      <c r="AR8" s="55"/>
      <c r="AS8" s="55"/>
      <c r="AT8" s="56">
        <f>データ!$S$6</f>
        <v>191.14</v>
      </c>
      <c r="AU8" s="57"/>
      <c r="AV8" s="57"/>
      <c r="AW8" s="57"/>
      <c r="AX8" s="57"/>
      <c r="AY8" s="57"/>
      <c r="AZ8" s="57"/>
      <c r="BA8" s="57"/>
      <c r="BB8" s="58">
        <f>データ!$T$6</f>
        <v>170.94</v>
      </c>
      <c r="BC8" s="58"/>
      <c r="BD8" s="58"/>
      <c r="BE8" s="58"/>
      <c r="BF8" s="58"/>
      <c r="BG8" s="58"/>
      <c r="BH8" s="58"/>
      <c r="BI8" s="58"/>
      <c r="BJ8" s="3"/>
      <c r="BK8" s="3"/>
      <c r="BL8" s="59" t="s">
        <v>20</v>
      </c>
      <c r="BM8" s="60"/>
      <c r="BN8" s="18" t="s">
        <v>21</v>
      </c>
      <c r="BO8" s="21"/>
      <c r="BP8" s="21"/>
      <c r="BQ8" s="21"/>
      <c r="BR8" s="21"/>
      <c r="BS8" s="21"/>
      <c r="BT8" s="21"/>
      <c r="BU8" s="21"/>
      <c r="BV8" s="21"/>
      <c r="BW8" s="21"/>
      <c r="BX8" s="21"/>
      <c r="BY8" s="25"/>
    </row>
    <row r="9" spans="1:78" ht="18.75" customHeight="1" x14ac:dyDescent="0.15">
      <c r="A9" s="2"/>
      <c r="B9" s="47" t="s">
        <v>22</v>
      </c>
      <c r="C9" s="48"/>
      <c r="D9" s="48"/>
      <c r="E9" s="48"/>
      <c r="F9" s="48"/>
      <c r="G9" s="48"/>
      <c r="H9" s="48"/>
      <c r="I9" s="47" t="s">
        <v>24</v>
      </c>
      <c r="J9" s="48"/>
      <c r="K9" s="48"/>
      <c r="L9" s="48"/>
      <c r="M9" s="48"/>
      <c r="N9" s="48"/>
      <c r="O9" s="49"/>
      <c r="P9" s="50" t="s">
        <v>25</v>
      </c>
      <c r="Q9" s="50"/>
      <c r="R9" s="50"/>
      <c r="S9" s="50"/>
      <c r="T9" s="50"/>
      <c r="U9" s="50"/>
      <c r="V9" s="50"/>
      <c r="W9" s="50" t="s">
        <v>29</v>
      </c>
      <c r="X9" s="50"/>
      <c r="Y9" s="50"/>
      <c r="Z9" s="50"/>
      <c r="AA9" s="50"/>
      <c r="AB9" s="50"/>
      <c r="AC9" s="50"/>
      <c r="AD9" s="2"/>
      <c r="AE9" s="2"/>
      <c r="AF9" s="2"/>
      <c r="AG9" s="2"/>
      <c r="AH9" s="7"/>
      <c r="AI9" s="7"/>
      <c r="AJ9" s="7"/>
      <c r="AK9" s="7"/>
      <c r="AL9" s="50" t="s">
        <v>7</v>
      </c>
      <c r="AM9" s="50"/>
      <c r="AN9" s="50"/>
      <c r="AO9" s="50"/>
      <c r="AP9" s="50"/>
      <c r="AQ9" s="50"/>
      <c r="AR9" s="50"/>
      <c r="AS9" s="50"/>
      <c r="AT9" s="47" t="s">
        <v>28</v>
      </c>
      <c r="AU9" s="48"/>
      <c r="AV9" s="48"/>
      <c r="AW9" s="48"/>
      <c r="AX9" s="48"/>
      <c r="AY9" s="48"/>
      <c r="AZ9" s="48"/>
      <c r="BA9" s="48"/>
      <c r="BB9" s="50" t="s">
        <v>4</v>
      </c>
      <c r="BC9" s="50"/>
      <c r="BD9" s="50"/>
      <c r="BE9" s="50"/>
      <c r="BF9" s="50"/>
      <c r="BG9" s="50"/>
      <c r="BH9" s="50"/>
      <c r="BI9" s="50"/>
      <c r="BJ9" s="3"/>
      <c r="BK9" s="3"/>
      <c r="BL9" s="61" t="s">
        <v>33</v>
      </c>
      <c r="BM9" s="62"/>
      <c r="BN9" s="19" t="s">
        <v>12</v>
      </c>
      <c r="BO9" s="22"/>
      <c r="BP9" s="22"/>
      <c r="BQ9" s="22"/>
      <c r="BR9" s="22"/>
      <c r="BS9" s="22"/>
      <c r="BT9" s="22"/>
      <c r="BU9" s="22"/>
      <c r="BV9" s="22"/>
      <c r="BW9" s="22"/>
      <c r="BX9" s="22"/>
      <c r="BY9" s="26"/>
    </row>
    <row r="10" spans="1:78" ht="18.75" customHeight="1" x14ac:dyDescent="0.15">
      <c r="A10" s="2"/>
      <c r="B10" s="56" t="str">
        <f>データ!$N$6</f>
        <v>-</v>
      </c>
      <c r="C10" s="57"/>
      <c r="D10" s="57"/>
      <c r="E10" s="57"/>
      <c r="F10" s="57"/>
      <c r="G10" s="57"/>
      <c r="H10" s="57"/>
      <c r="I10" s="56">
        <f>データ!$O$6</f>
        <v>76.12</v>
      </c>
      <c r="J10" s="57"/>
      <c r="K10" s="57"/>
      <c r="L10" s="57"/>
      <c r="M10" s="57"/>
      <c r="N10" s="57"/>
      <c r="O10" s="63"/>
      <c r="P10" s="58">
        <f>データ!$P$6</f>
        <v>99.58</v>
      </c>
      <c r="Q10" s="58"/>
      <c r="R10" s="58"/>
      <c r="S10" s="58"/>
      <c r="T10" s="58"/>
      <c r="U10" s="58"/>
      <c r="V10" s="58"/>
      <c r="W10" s="55">
        <f>データ!$Q$6</f>
        <v>4565</v>
      </c>
      <c r="X10" s="55"/>
      <c r="Y10" s="55"/>
      <c r="Z10" s="55"/>
      <c r="AA10" s="55"/>
      <c r="AB10" s="55"/>
      <c r="AC10" s="55"/>
      <c r="AD10" s="2"/>
      <c r="AE10" s="2"/>
      <c r="AF10" s="2"/>
      <c r="AG10" s="2"/>
      <c r="AH10" s="7"/>
      <c r="AI10" s="7"/>
      <c r="AJ10" s="7"/>
      <c r="AK10" s="7"/>
      <c r="AL10" s="55">
        <f>データ!$U$6</f>
        <v>32321</v>
      </c>
      <c r="AM10" s="55"/>
      <c r="AN10" s="55"/>
      <c r="AO10" s="55"/>
      <c r="AP10" s="55"/>
      <c r="AQ10" s="55"/>
      <c r="AR10" s="55"/>
      <c r="AS10" s="55"/>
      <c r="AT10" s="56">
        <f>データ!$V$6</f>
        <v>167.31</v>
      </c>
      <c r="AU10" s="57"/>
      <c r="AV10" s="57"/>
      <c r="AW10" s="57"/>
      <c r="AX10" s="57"/>
      <c r="AY10" s="57"/>
      <c r="AZ10" s="57"/>
      <c r="BA10" s="57"/>
      <c r="BB10" s="58">
        <f>データ!$W$6</f>
        <v>193.18</v>
      </c>
      <c r="BC10" s="58"/>
      <c r="BD10" s="58"/>
      <c r="BE10" s="58"/>
      <c r="BF10" s="58"/>
      <c r="BG10" s="58"/>
      <c r="BH10" s="58"/>
      <c r="BI10" s="58"/>
      <c r="BJ10" s="2"/>
      <c r="BK10" s="2"/>
      <c r="BL10" s="64" t="s">
        <v>18</v>
      </c>
      <c r="BM10" s="65"/>
      <c r="BN10" s="20" t="s">
        <v>35</v>
      </c>
      <c r="BO10" s="23"/>
      <c r="BP10" s="23"/>
      <c r="BQ10" s="23"/>
      <c r="BR10" s="23"/>
      <c r="BS10" s="23"/>
      <c r="BT10" s="23"/>
      <c r="BU10" s="23"/>
      <c r="BV10" s="23"/>
      <c r="BW10" s="23"/>
      <c r="BX10" s="23"/>
      <c r="BY10" s="2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14</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27</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37</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81"/>
      <c r="BM17" s="82"/>
      <c r="BN17" s="82"/>
      <c r="BO17" s="82"/>
      <c r="BP17" s="82"/>
      <c r="BQ17" s="82"/>
      <c r="BR17" s="82"/>
      <c r="BS17" s="82"/>
      <c r="BT17" s="82"/>
      <c r="BU17" s="82"/>
      <c r="BV17" s="82"/>
      <c r="BW17" s="82"/>
      <c r="BX17" s="82"/>
      <c r="BY17" s="82"/>
      <c r="BZ17" s="83"/>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81"/>
      <c r="BM18" s="82"/>
      <c r="BN18" s="82"/>
      <c r="BO18" s="82"/>
      <c r="BP18" s="82"/>
      <c r="BQ18" s="82"/>
      <c r="BR18" s="82"/>
      <c r="BS18" s="82"/>
      <c r="BT18" s="82"/>
      <c r="BU18" s="82"/>
      <c r="BV18" s="82"/>
      <c r="BW18" s="82"/>
      <c r="BX18" s="82"/>
      <c r="BY18" s="82"/>
      <c r="BZ18" s="83"/>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81"/>
      <c r="BM19" s="82"/>
      <c r="BN19" s="82"/>
      <c r="BO19" s="82"/>
      <c r="BP19" s="82"/>
      <c r="BQ19" s="82"/>
      <c r="BR19" s="82"/>
      <c r="BS19" s="82"/>
      <c r="BT19" s="82"/>
      <c r="BU19" s="82"/>
      <c r="BV19" s="82"/>
      <c r="BW19" s="82"/>
      <c r="BX19" s="82"/>
      <c r="BY19" s="82"/>
      <c r="BZ19" s="83"/>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81"/>
      <c r="BM20" s="82"/>
      <c r="BN20" s="82"/>
      <c r="BO20" s="82"/>
      <c r="BP20" s="82"/>
      <c r="BQ20" s="82"/>
      <c r="BR20" s="82"/>
      <c r="BS20" s="82"/>
      <c r="BT20" s="82"/>
      <c r="BU20" s="82"/>
      <c r="BV20" s="82"/>
      <c r="BW20" s="82"/>
      <c r="BX20" s="82"/>
      <c r="BY20" s="82"/>
      <c r="BZ20" s="83"/>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81"/>
      <c r="BM21" s="82"/>
      <c r="BN21" s="82"/>
      <c r="BO21" s="82"/>
      <c r="BP21" s="82"/>
      <c r="BQ21" s="82"/>
      <c r="BR21" s="82"/>
      <c r="BS21" s="82"/>
      <c r="BT21" s="82"/>
      <c r="BU21" s="82"/>
      <c r="BV21" s="82"/>
      <c r="BW21" s="82"/>
      <c r="BX21" s="82"/>
      <c r="BY21" s="82"/>
      <c r="BZ21" s="83"/>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81"/>
      <c r="BM22" s="82"/>
      <c r="BN22" s="82"/>
      <c r="BO22" s="82"/>
      <c r="BP22" s="82"/>
      <c r="BQ22" s="82"/>
      <c r="BR22" s="82"/>
      <c r="BS22" s="82"/>
      <c r="BT22" s="82"/>
      <c r="BU22" s="82"/>
      <c r="BV22" s="82"/>
      <c r="BW22" s="82"/>
      <c r="BX22" s="82"/>
      <c r="BY22" s="82"/>
      <c r="BZ22" s="83"/>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81"/>
      <c r="BM23" s="82"/>
      <c r="BN23" s="82"/>
      <c r="BO23" s="82"/>
      <c r="BP23" s="82"/>
      <c r="BQ23" s="82"/>
      <c r="BR23" s="82"/>
      <c r="BS23" s="82"/>
      <c r="BT23" s="82"/>
      <c r="BU23" s="82"/>
      <c r="BV23" s="82"/>
      <c r="BW23" s="82"/>
      <c r="BX23" s="82"/>
      <c r="BY23" s="82"/>
      <c r="BZ23" s="83"/>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81"/>
      <c r="BM24" s="82"/>
      <c r="BN24" s="82"/>
      <c r="BO24" s="82"/>
      <c r="BP24" s="82"/>
      <c r="BQ24" s="82"/>
      <c r="BR24" s="82"/>
      <c r="BS24" s="82"/>
      <c r="BT24" s="82"/>
      <c r="BU24" s="82"/>
      <c r="BV24" s="82"/>
      <c r="BW24" s="82"/>
      <c r="BX24" s="82"/>
      <c r="BY24" s="82"/>
      <c r="BZ24" s="83"/>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81"/>
      <c r="BM25" s="82"/>
      <c r="BN25" s="82"/>
      <c r="BO25" s="82"/>
      <c r="BP25" s="82"/>
      <c r="BQ25" s="82"/>
      <c r="BR25" s="82"/>
      <c r="BS25" s="82"/>
      <c r="BT25" s="82"/>
      <c r="BU25" s="82"/>
      <c r="BV25" s="82"/>
      <c r="BW25" s="82"/>
      <c r="BX25" s="82"/>
      <c r="BY25" s="82"/>
      <c r="BZ25" s="83"/>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81"/>
      <c r="BM26" s="82"/>
      <c r="BN26" s="82"/>
      <c r="BO26" s="82"/>
      <c r="BP26" s="82"/>
      <c r="BQ26" s="82"/>
      <c r="BR26" s="82"/>
      <c r="BS26" s="82"/>
      <c r="BT26" s="82"/>
      <c r="BU26" s="82"/>
      <c r="BV26" s="82"/>
      <c r="BW26" s="82"/>
      <c r="BX26" s="82"/>
      <c r="BY26" s="82"/>
      <c r="BZ26" s="83"/>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81"/>
      <c r="BM27" s="82"/>
      <c r="BN27" s="82"/>
      <c r="BO27" s="82"/>
      <c r="BP27" s="82"/>
      <c r="BQ27" s="82"/>
      <c r="BR27" s="82"/>
      <c r="BS27" s="82"/>
      <c r="BT27" s="82"/>
      <c r="BU27" s="82"/>
      <c r="BV27" s="82"/>
      <c r="BW27" s="82"/>
      <c r="BX27" s="82"/>
      <c r="BY27" s="82"/>
      <c r="BZ27" s="83"/>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81"/>
      <c r="BM28" s="82"/>
      <c r="BN28" s="82"/>
      <c r="BO28" s="82"/>
      <c r="BP28" s="82"/>
      <c r="BQ28" s="82"/>
      <c r="BR28" s="82"/>
      <c r="BS28" s="82"/>
      <c r="BT28" s="82"/>
      <c r="BU28" s="82"/>
      <c r="BV28" s="82"/>
      <c r="BW28" s="82"/>
      <c r="BX28" s="82"/>
      <c r="BY28" s="82"/>
      <c r="BZ28" s="83"/>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81"/>
      <c r="BM29" s="82"/>
      <c r="BN29" s="82"/>
      <c r="BO29" s="82"/>
      <c r="BP29" s="82"/>
      <c r="BQ29" s="82"/>
      <c r="BR29" s="82"/>
      <c r="BS29" s="82"/>
      <c r="BT29" s="82"/>
      <c r="BU29" s="82"/>
      <c r="BV29" s="82"/>
      <c r="BW29" s="82"/>
      <c r="BX29" s="82"/>
      <c r="BY29" s="82"/>
      <c r="BZ29" s="83"/>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81"/>
      <c r="BM30" s="82"/>
      <c r="BN30" s="82"/>
      <c r="BO30" s="82"/>
      <c r="BP30" s="82"/>
      <c r="BQ30" s="82"/>
      <c r="BR30" s="82"/>
      <c r="BS30" s="82"/>
      <c r="BT30" s="82"/>
      <c r="BU30" s="82"/>
      <c r="BV30" s="82"/>
      <c r="BW30" s="82"/>
      <c r="BX30" s="82"/>
      <c r="BY30" s="82"/>
      <c r="BZ30" s="83"/>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81"/>
      <c r="BM31" s="82"/>
      <c r="BN31" s="82"/>
      <c r="BO31" s="82"/>
      <c r="BP31" s="82"/>
      <c r="BQ31" s="82"/>
      <c r="BR31" s="82"/>
      <c r="BS31" s="82"/>
      <c r="BT31" s="82"/>
      <c r="BU31" s="82"/>
      <c r="BV31" s="82"/>
      <c r="BW31" s="82"/>
      <c r="BX31" s="82"/>
      <c r="BY31" s="82"/>
      <c r="BZ31" s="83"/>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81"/>
      <c r="BM32" s="82"/>
      <c r="BN32" s="82"/>
      <c r="BO32" s="82"/>
      <c r="BP32" s="82"/>
      <c r="BQ32" s="82"/>
      <c r="BR32" s="82"/>
      <c r="BS32" s="82"/>
      <c r="BT32" s="82"/>
      <c r="BU32" s="82"/>
      <c r="BV32" s="82"/>
      <c r="BW32" s="82"/>
      <c r="BX32" s="82"/>
      <c r="BY32" s="82"/>
      <c r="BZ32" s="83"/>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81"/>
      <c r="BM33" s="82"/>
      <c r="BN33" s="82"/>
      <c r="BO33" s="82"/>
      <c r="BP33" s="82"/>
      <c r="BQ33" s="82"/>
      <c r="BR33" s="82"/>
      <c r="BS33" s="82"/>
      <c r="BT33" s="82"/>
      <c r="BU33" s="82"/>
      <c r="BV33" s="82"/>
      <c r="BW33" s="82"/>
      <c r="BX33" s="82"/>
      <c r="BY33" s="82"/>
      <c r="BZ33" s="83"/>
    </row>
    <row r="34" spans="1:78" ht="13.5" customHeight="1" x14ac:dyDescent="0.1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81"/>
      <c r="BM34" s="82"/>
      <c r="BN34" s="82"/>
      <c r="BO34" s="82"/>
      <c r="BP34" s="82"/>
      <c r="BQ34" s="82"/>
      <c r="BR34" s="82"/>
      <c r="BS34" s="82"/>
      <c r="BT34" s="82"/>
      <c r="BU34" s="82"/>
      <c r="BV34" s="82"/>
      <c r="BW34" s="82"/>
      <c r="BX34" s="82"/>
      <c r="BY34" s="82"/>
      <c r="BZ34" s="83"/>
    </row>
    <row r="35" spans="1:78" ht="13.5" customHeight="1" x14ac:dyDescent="0.1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81"/>
      <c r="BM35" s="82"/>
      <c r="BN35" s="82"/>
      <c r="BO35" s="82"/>
      <c r="BP35" s="82"/>
      <c r="BQ35" s="82"/>
      <c r="BR35" s="82"/>
      <c r="BS35" s="82"/>
      <c r="BT35" s="82"/>
      <c r="BU35" s="82"/>
      <c r="BV35" s="82"/>
      <c r="BW35" s="82"/>
      <c r="BX35" s="82"/>
      <c r="BY35" s="82"/>
      <c r="BZ35" s="83"/>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81"/>
      <c r="BM36" s="82"/>
      <c r="BN36" s="82"/>
      <c r="BO36" s="82"/>
      <c r="BP36" s="82"/>
      <c r="BQ36" s="82"/>
      <c r="BR36" s="82"/>
      <c r="BS36" s="82"/>
      <c r="BT36" s="82"/>
      <c r="BU36" s="82"/>
      <c r="BV36" s="82"/>
      <c r="BW36" s="82"/>
      <c r="BX36" s="82"/>
      <c r="BY36" s="82"/>
      <c r="BZ36" s="83"/>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81"/>
      <c r="BM37" s="82"/>
      <c r="BN37" s="82"/>
      <c r="BO37" s="82"/>
      <c r="BP37" s="82"/>
      <c r="BQ37" s="82"/>
      <c r="BR37" s="82"/>
      <c r="BS37" s="82"/>
      <c r="BT37" s="82"/>
      <c r="BU37" s="82"/>
      <c r="BV37" s="82"/>
      <c r="BW37" s="82"/>
      <c r="BX37" s="82"/>
      <c r="BY37" s="82"/>
      <c r="BZ37" s="83"/>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81"/>
      <c r="BM38" s="82"/>
      <c r="BN38" s="82"/>
      <c r="BO38" s="82"/>
      <c r="BP38" s="82"/>
      <c r="BQ38" s="82"/>
      <c r="BR38" s="82"/>
      <c r="BS38" s="82"/>
      <c r="BT38" s="82"/>
      <c r="BU38" s="82"/>
      <c r="BV38" s="82"/>
      <c r="BW38" s="82"/>
      <c r="BX38" s="82"/>
      <c r="BY38" s="82"/>
      <c r="BZ38" s="83"/>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81"/>
      <c r="BM39" s="82"/>
      <c r="BN39" s="82"/>
      <c r="BO39" s="82"/>
      <c r="BP39" s="82"/>
      <c r="BQ39" s="82"/>
      <c r="BR39" s="82"/>
      <c r="BS39" s="82"/>
      <c r="BT39" s="82"/>
      <c r="BU39" s="82"/>
      <c r="BV39" s="82"/>
      <c r="BW39" s="82"/>
      <c r="BX39" s="82"/>
      <c r="BY39" s="82"/>
      <c r="BZ39" s="83"/>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81"/>
      <c r="BM40" s="82"/>
      <c r="BN40" s="82"/>
      <c r="BO40" s="82"/>
      <c r="BP40" s="82"/>
      <c r="BQ40" s="82"/>
      <c r="BR40" s="82"/>
      <c r="BS40" s="82"/>
      <c r="BT40" s="82"/>
      <c r="BU40" s="82"/>
      <c r="BV40" s="82"/>
      <c r="BW40" s="82"/>
      <c r="BX40" s="82"/>
      <c r="BY40" s="82"/>
      <c r="BZ40" s="83"/>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81"/>
      <c r="BM41" s="82"/>
      <c r="BN41" s="82"/>
      <c r="BO41" s="82"/>
      <c r="BP41" s="82"/>
      <c r="BQ41" s="82"/>
      <c r="BR41" s="82"/>
      <c r="BS41" s="82"/>
      <c r="BT41" s="82"/>
      <c r="BU41" s="82"/>
      <c r="BV41" s="82"/>
      <c r="BW41" s="82"/>
      <c r="BX41" s="82"/>
      <c r="BY41" s="82"/>
      <c r="BZ41" s="83"/>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81"/>
      <c r="BM42" s="82"/>
      <c r="BN42" s="82"/>
      <c r="BO42" s="82"/>
      <c r="BP42" s="82"/>
      <c r="BQ42" s="82"/>
      <c r="BR42" s="82"/>
      <c r="BS42" s="82"/>
      <c r="BT42" s="82"/>
      <c r="BU42" s="82"/>
      <c r="BV42" s="82"/>
      <c r="BW42" s="82"/>
      <c r="BX42" s="82"/>
      <c r="BY42" s="82"/>
      <c r="BZ42" s="83"/>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81"/>
      <c r="BM43" s="82"/>
      <c r="BN43" s="82"/>
      <c r="BO43" s="82"/>
      <c r="BP43" s="82"/>
      <c r="BQ43" s="82"/>
      <c r="BR43" s="82"/>
      <c r="BS43" s="82"/>
      <c r="BT43" s="82"/>
      <c r="BU43" s="82"/>
      <c r="BV43" s="82"/>
      <c r="BW43" s="82"/>
      <c r="BX43" s="82"/>
      <c r="BY43" s="82"/>
      <c r="BZ43" s="83"/>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81"/>
      <c r="BM44" s="82"/>
      <c r="BN44" s="82"/>
      <c r="BO44" s="82"/>
      <c r="BP44" s="82"/>
      <c r="BQ44" s="82"/>
      <c r="BR44" s="82"/>
      <c r="BS44" s="82"/>
      <c r="BT44" s="82"/>
      <c r="BU44" s="82"/>
      <c r="BV44" s="82"/>
      <c r="BW44" s="82"/>
      <c r="BX44" s="82"/>
      <c r="BY44" s="82"/>
      <c r="BZ44" s="83"/>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75" t="s">
        <v>41</v>
      </c>
      <c r="BM45" s="76"/>
      <c r="BN45" s="76"/>
      <c r="BO45" s="76"/>
      <c r="BP45" s="76"/>
      <c r="BQ45" s="76"/>
      <c r="BR45" s="76"/>
      <c r="BS45" s="76"/>
      <c r="BT45" s="76"/>
      <c r="BU45" s="76"/>
      <c r="BV45" s="76"/>
      <c r="BW45" s="76"/>
      <c r="BX45" s="76"/>
      <c r="BY45" s="76"/>
      <c r="BZ45" s="77"/>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78"/>
      <c r="BM46" s="79"/>
      <c r="BN46" s="79"/>
      <c r="BO46" s="79"/>
      <c r="BP46" s="79"/>
      <c r="BQ46" s="79"/>
      <c r="BR46" s="79"/>
      <c r="BS46" s="79"/>
      <c r="BT46" s="79"/>
      <c r="BU46" s="79"/>
      <c r="BV46" s="79"/>
      <c r="BW46" s="79"/>
      <c r="BX46" s="79"/>
      <c r="BY46" s="79"/>
      <c r="BZ46" s="80"/>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84" t="s">
        <v>110</v>
      </c>
      <c r="BM47" s="85"/>
      <c r="BN47" s="85"/>
      <c r="BO47" s="85"/>
      <c r="BP47" s="85"/>
      <c r="BQ47" s="85"/>
      <c r="BR47" s="85"/>
      <c r="BS47" s="85"/>
      <c r="BT47" s="85"/>
      <c r="BU47" s="85"/>
      <c r="BV47" s="85"/>
      <c r="BW47" s="85"/>
      <c r="BX47" s="85"/>
      <c r="BY47" s="85"/>
      <c r="BZ47" s="86"/>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84"/>
      <c r="BM48" s="85"/>
      <c r="BN48" s="85"/>
      <c r="BO48" s="85"/>
      <c r="BP48" s="85"/>
      <c r="BQ48" s="85"/>
      <c r="BR48" s="85"/>
      <c r="BS48" s="85"/>
      <c r="BT48" s="85"/>
      <c r="BU48" s="85"/>
      <c r="BV48" s="85"/>
      <c r="BW48" s="85"/>
      <c r="BX48" s="85"/>
      <c r="BY48" s="85"/>
      <c r="BZ48" s="86"/>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84"/>
      <c r="BM49" s="85"/>
      <c r="BN49" s="85"/>
      <c r="BO49" s="85"/>
      <c r="BP49" s="85"/>
      <c r="BQ49" s="85"/>
      <c r="BR49" s="85"/>
      <c r="BS49" s="85"/>
      <c r="BT49" s="85"/>
      <c r="BU49" s="85"/>
      <c r="BV49" s="85"/>
      <c r="BW49" s="85"/>
      <c r="BX49" s="85"/>
      <c r="BY49" s="85"/>
      <c r="BZ49" s="86"/>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84"/>
      <c r="BM50" s="85"/>
      <c r="BN50" s="85"/>
      <c r="BO50" s="85"/>
      <c r="BP50" s="85"/>
      <c r="BQ50" s="85"/>
      <c r="BR50" s="85"/>
      <c r="BS50" s="85"/>
      <c r="BT50" s="85"/>
      <c r="BU50" s="85"/>
      <c r="BV50" s="85"/>
      <c r="BW50" s="85"/>
      <c r="BX50" s="85"/>
      <c r="BY50" s="85"/>
      <c r="BZ50" s="86"/>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84"/>
      <c r="BM51" s="85"/>
      <c r="BN51" s="85"/>
      <c r="BO51" s="85"/>
      <c r="BP51" s="85"/>
      <c r="BQ51" s="85"/>
      <c r="BR51" s="85"/>
      <c r="BS51" s="85"/>
      <c r="BT51" s="85"/>
      <c r="BU51" s="85"/>
      <c r="BV51" s="85"/>
      <c r="BW51" s="85"/>
      <c r="BX51" s="85"/>
      <c r="BY51" s="85"/>
      <c r="BZ51" s="86"/>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84"/>
      <c r="BM52" s="85"/>
      <c r="BN52" s="85"/>
      <c r="BO52" s="85"/>
      <c r="BP52" s="85"/>
      <c r="BQ52" s="85"/>
      <c r="BR52" s="85"/>
      <c r="BS52" s="85"/>
      <c r="BT52" s="85"/>
      <c r="BU52" s="85"/>
      <c r="BV52" s="85"/>
      <c r="BW52" s="85"/>
      <c r="BX52" s="85"/>
      <c r="BY52" s="85"/>
      <c r="BZ52" s="86"/>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84"/>
      <c r="BM53" s="85"/>
      <c r="BN53" s="85"/>
      <c r="BO53" s="85"/>
      <c r="BP53" s="85"/>
      <c r="BQ53" s="85"/>
      <c r="BR53" s="85"/>
      <c r="BS53" s="85"/>
      <c r="BT53" s="85"/>
      <c r="BU53" s="85"/>
      <c r="BV53" s="85"/>
      <c r="BW53" s="85"/>
      <c r="BX53" s="85"/>
      <c r="BY53" s="85"/>
      <c r="BZ53" s="86"/>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84"/>
      <c r="BM54" s="85"/>
      <c r="BN54" s="85"/>
      <c r="BO54" s="85"/>
      <c r="BP54" s="85"/>
      <c r="BQ54" s="85"/>
      <c r="BR54" s="85"/>
      <c r="BS54" s="85"/>
      <c r="BT54" s="85"/>
      <c r="BU54" s="85"/>
      <c r="BV54" s="85"/>
      <c r="BW54" s="85"/>
      <c r="BX54" s="85"/>
      <c r="BY54" s="85"/>
      <c r="BZ54" s="86"/>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84"/>
      <c r="BM55" s="85"/>
      <c r="BN55" s="85"/>
      <c r="BO55" s="85"/>
      <c r="BP55" s="85"/>
      <c r="BQ55" s="85"/>
      <c r="BR55" s="85"/>
      <c r="BS55" s="85"/>
      <c r="BT55" s="85"/>
      <c r="BU55" s="85"/>
      <c r="BV55" s="85"/>
      <c r="BW55" s="85"/>
      <c r="BX55" s="85"/>
      <c r="BY55" s="85"/>
      <c r="BZ55" s="86"/>
    </row>
    <row r="56" spans="1:78" ht="13.5" customHeight="1" x14ac:dyDescent="0.1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84"/>
      <c r="BM56" s="85"/>
      <c r="BN56" s="85"/>
      <c r="BO56" s="85"/>
      <c r="BP56" s="85"/>
      <c r="BQ56" s="85"/>
      <c r="BR56" s="85"/>
      <c r="BS56" s="85"/>
      <c r="BT56" s="85"/>
      <c r="BU56" s="85"/>
      <c r="BV56" s="85"/>
      <c r="BW56" s="85"/>
      <c r="BX56" s="85"/>
      <c r="BY56" s="85"/>
      <c r="BZ56" s="86"/>
    </row>
    <row r="57" spans="1:78" ht="13.5" customHeight="1" x14ac:dyDescent="0.1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84"/>
      <c r="BM57" s="85"/>
      <c r="BN57" s="85"/>
      <c r="BO57" s="85"/>
      <c r="BP57" s="85"/>
      <c r="BQ57" s="85"/>
      <c r="BR57" s="85"/>
      <c r="BS57" s="85"/>
      <c r="BT57" s="85"/>
      <c r="BU57" s="85"/>
      <c r="BV57" s="85"/>
      <c r="BW57" s="85"/>
      <c r="BX57" s="85"/>
      <c r="BY57" s="85"/>
      <c r="BZ57" s="86"/>
    </row>
    <row r="58" spans="1:78" ht="13.5" customHeight="1" x14ac:dyDescent="0.1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84"/>
      <c r="BM58" s="85"/>
      <c r="BN58" s="85"/>
      <c r="BO58" s="85"/>
      <c r="BP58" s="85"/>
      <c r="BQ58" s="85"/>
      <c r="BR58" s="85"/>
      <c r="BS58" s="85"/>
      <c r="BT58" s="85"/>
      <c r="BU58" s="85"/>
      <c r="BV58" s="85"/>
      <c r="BW58" s="85"/>
      <c r="BX58" s="85"/>
      <c r="BY58" s="85"/>
      <c r="BZ58" s="86"/>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84"/>
      <c r="BM59" s="85"/>
      <c r="BN59" s="85"/>
      <c r="BO59" s="85"/>
      <c r="BP59" s="85"/>
      <c r="BQ59" s="85"/>
      <c r="BR59" s="85"/>
      <c r="BS59" s="85"/>
      <c r="BT59" s="85"/>
      <c r="BU59" s="85"/>
      <c r="BV59" s="85"/>
      <c r="BW59" s="85"/>
      <c r="BX59" s="85"/>
      <c r="BY59" s="85"/>
      <c r="BZ59" s="86"/>
    </row>
    <row r="60" spans="1:78" ht="13.5" customHeight="1" x14ac:dyDescent="0.15">
      <c r="A60" s="2"/>
      <c r="B60" s="72" t="s">
        <v>43</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4"/>
      <c r="BM60" s="85"/>
      <c r="BN60" s="85"/>
      <c r="BO60" s="85"/>
      <c r="BP60" s="85"/>
      <c r="BQ60" s="85"/>
      <c r="BR60" s="85"/>
      <c r="BS60" s="85"/>
      <c r="BT60" s="85"/>
      <c r="BU60" s="85"/>
      <c r="BV60" s="85"/>
      <c r="BW60" s="85"/>
      <c r="BX60" s="85"/>
      <c r="BY60" s="85"/>
      <c r="BZ60" s="86"/>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4"/>
      <c r="BM61" s="85"/>
      <c r="BN61" s="85"/>
      <c r="BO61" s="85"/>
      <c r="BP61" s="85"/>
      <c r="BQ61" s="85"/>
      <c r="BR61" s="85"/>
      <c r="BS61" s="85"/>
      <c r="BT61" s="85"/>
      <c r="BU61" s="85"/>
      <c r="BV61" s="85"/>
      <c r="BW61" s="85"/>
      <c r="BX61" s="85"/>
      <c r="BY61" s="85"/>
      <c r="BZ61" s="86"/>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84"/>
      <c r="BM62" s="85"/>
      <c r="BN62" s="85"/>
      <c r="BO62" s="85"/>
      <c r="BP62" s="85"/>
      <c r="BQ62" s="85"/>
      <c r="BR62" s="85"/>
      <c r="BS62" s="85"/>
      <c r="BT62" s="85"/>
      <c r="BU62" s="85"/>
      <c r="BV62" s="85"/>
      <c r="BW62" s="85"/>
      <c r="BX62" s="85"/>
      <c r="BY62" s="85"/>
      <c r="BZ62" s="86"/>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84"/>
      <c r="BM63" s="85"/>
      <c r="BN63" s="85"/>
      <c r="BO63" s="85"/>
      <c r="BP63" s="85"/>
      <c r="BQ63" s="85"/>
      <c r="BR63" s="85"/>
      <c r="BS63" s="85"/>
      <c r="BT63" s="85"/>
      <c r="BU63" s="85"/>
      <c r="BV63" s="85"/>
      <c r="BW63" s="85"/>
      <c r="BX63" s="85"/>
      <c r="BY63" s="85"/>
      <c r="BZ63" s="86"/>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75" t="s">
        <v>44</v>
      </c>
      <c r="BM64" s="76"/>
      <c r="BN64" s="76"/>
      <c r="BO64" s="76"/>
      <c r="BP64" s="76"/>
      <c r="BQ64" s="76"/>
      <c r="BR64" s="76"/>
      <c r="BS64" s="76"/>
      <c r="BT64" s="76"/>
      <c r="BU64" s="76"/>
      <c r="BV64" s="76"/>
      <c r="BW64" s="76"/>
      <c r="BX64" s="76"/>
      <c r="BY64" s="76"/>
      <c r="BZ64" s="77"/>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78"/>
      <c r="BM65" s="79"/>
      <c r="BN65" s="79"/>
      <c r="BO65" s="79"/>
      <c r="BP65" s="79"/>
      <c r="BQ65" s="79"/>
      <c r="BR65" s="79"/>
      <c r="BS65" s="79"/>
      <c r="BT65" s="79"/>
      <c r="BU65" s="79"/>
      <c r="BV65" s="79"/>
      <c r="BW65" s="79"/>
      <c r="BX65" s="79"/>
      <c r="BY65" s="79"/>
      <c r="BZ65" s="80"/>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84" t="s">
        <v>5</v>
      </c>
      <c r="BM66" s="85"/>
      <c r="BN66" s="85"/>
      <c r="BO66" s="85"/>
      <c r="BP66" s="85"/>
      <c r="BQ66" s="85"/>
      <c r="BR66" s="85"/>
      <c r="BS66" s="85"/>
      <c r="BT66" s="85"/>
      <c r="BU66" s="85"/>
      <c r="BV66" s="85"/>
      <c r="BW66" s="85"/>
      <c r="BX66" s="85"/>
      <c r="BY66" s="85"/>
      <c r="BZ66" s="86"/>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84"/>
      <c r="BM67" s="85"/>
      <c r="BN67" s="85"/>
      <c r="BO67" s="85"/>
      <c r="BP67" s="85"/>
      <c r="BQ67" s="85"/>
      <c r="BR67" s="85"/>
      <c r="BS67" s="85"/>
      <c r="BT67" s="85"/>
      <c r="BU67" s="85"/>
      <c r="BV67" s="85"/>
      <c r="BW67" s="85"/>
      <c r="BX67" s="85"/>
      <c r="BY67" s="85"/>
      <c r="BZ67" s="86"/>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84"/>
      <c r="BM68" s="85"/>
      <c r="BN68" s="85"/>
      <c r="BO68" s="85"/>
      <c r="BP68" s="85"/>
      <c r="BQ68" s="85"/>
      <c r="BR68" s="85"/>
      <c r="BS68" s="85"/>
      <c r="BT68" s="85"/>
      <c r="BU68" s="85"/>
      <c r="BV68" s="85"/>
      <c r="BW68" s="85"/>
      <c r="BX68" s="85"/>
      <c r="BY68" s="85"/>
      <c r="BZ68" s="86"/>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84"/>
      <c r="BM69" s="85"/>
      <c r="BN69" s="85"/>
      <c r="BO69" s="85"/>
      <c r="BP69" s="85"/>
      <c r="BQ69" s="85"/>
      <c r="BR69" s="85"/>
      <c r="BS69" s="85"/>
      <c r="BT69" s="85"/>
      <c r="BU69" s="85"/>
      <c r="BV69" s="85"/>
      <c r="BW69" s="85"/>
      <c r="BX69" s="85"/>
      <c r="BY69" s="85"/>
      <c r="BZ69" s="86"/>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84"/>
      <c r="BM70" s="85"/>
      <c r="BN70" s="85"/>
      <c r="BO70" s="85"/>
      <c r="BP70" s="85"/>
      <c r="BQ70" s="85"/>
      <c r="BR70" s="85"/>
      <c r="BS70" s="85"/>
      <c r="BT70" s="85"/>
      <c r="BU70" s="85"/>
      <c r="BV70" s="85"/>
      <c r="BW70" s="85"/>
      <c r="BX70" s="85"/>
      <c r="BY70" s="85"/>
      <c r="BZ70" s="86"/>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84"/>
      <c r="BM71" s="85"/>
      <c r="BN71" s="85"/>
      <c r="BO71" s="85"/>
      <c r="BP71" s="85"/>
      <c r="BQ71" s="85"/>
      <c r="BR71" s="85"/>
      <c r="BS71" s="85"/>
      <c r="BT71" s="85"/>
      <c r="BU71" s="85"/>
      <c r="BV71" s="85"/>
      <c r="BW71" s="85"/>
      <c r="BX71" s="85"/>
      <c r="BY71" s="85"/>
      <c r="BZ71" s="86"/>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84"/>
      <c r="BM72" s="85"/>
      <c r="BN72" s="85"/>
      <c r="BO72" s="85"/>
      <c r="BP72" s="85"/>
      <c r="BQ72" s="85"/>
      <c r="BR72" s="85"/>
      <c r="BS72" s="85"/>
      <c r="BT72" s="85"/>
      <c r="BU72" s="85"/>
      <c r="BV72" s="85"/>
      <c r="BW72" s="85"/>
      <c r="BX72" s="85"/>
      <c r="BY72" s="85"/>
      <c r="BZ72" s="86"/>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84"/>
      <c r="BM73" s="85"/>
      <c r="BN73" s="85"/>
      <c r="BO73" s="85"/>
      <c r="BP73" s="85"/>
      <c r="BQ73" s="85"/>
      <c r="BR73" s="85"/>
      <c r="BS73" s="85"/>
      <c r="BT73" s="85"/>
      <c r="BU73" s="85"/>
      <c r="BV73" s="85"/>
      <c r="BW73" s="85"/>
      <c r="BX73" s="85"/>
      <c r="BY73" s="85"/>
      <c r="BZ73" s="86"/>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84"/>
      <c r="BM74" s="85"/>
      <c r="BN74" s="85"/>
      <c r="BO74" s="85"/>
      <c r="BP74" s="85"/>
      <c r="BQ74" s="85"/>
      <c r="BR74" s="85"/>
      <c r="BS74" s="85"/>
      <c r="BT74" s="85"/>
      <c r="BU74" s="85"/>
      <c r="BV74" s="85"/>
      <c r="BW74" s="85"/>
      <c r="BX74" s="85"/>
      <c r="BY74" s="85"/>
      <c r="BZ74" s="86"/>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84"/>
      <c r="BM75" s="85"/>
      <c r="BN75" s="85"/>
      <c r="BO75" s="85"/>
      <c r="BP75" s="85"/>
      <c r="BQ75" s="85"/>
      <c r="BR75" s="85"/>
      <c r="BS75" s="85"/>
      <c r="BT75" s="85"/>
      <c r="BU75" s="85"/>
      <c r="BV75" s="85"/>
      <c r="BW75" s="85"/>
      <c r="BX75" s="85"/>
      <c r="BY75" s="85"/>
      <c r="BZ75" s="86"/>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84"/>
      <c r="BM76" s="85"/>
      <c r="BN76" s="85"/>
      <c r="BO76" s="85"/>
      <c r="BP76" s="85"/>
      <c r="BQ76" s="85"/>
      <c r="BR76" s="85"/>
      <c r="BS76" s="85"/>
      <c r="BT76" s="85"/>
      <c r="BU76" s="85"/>
      <c r="BV76" s="85"/>
      <c r="BW76" s="85"/>
      <c r="BX76" s="85"/>
      <c r="BY76" s="85"/>
      <c r="BZ76" s="86"/>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84"/>
      <c r="BM77" s="85"/>
      <c r="BN77" s="85"/>
      <c r="BO77" s="85"/>
      <c r="BP77" s="85"/>
      <c r="BQ77" s="85"/>
      <c r="BR77" s="85"/>
      <c r="BS77" s="85"/>
      <c r="BT77" s="85"/>
      <c r="BU77" s="85"/>
      <c r="BV77" s="85"/>
      <c r="BW77" s="85"/>
      <c r="BX77" s="85"/>
      <c r="BY77" s="85"/>
      <c r="BZ77" s="86"/>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84"/>
      <c r="BM78" s="85"/>
      <c r="BN78" s="85"/>
      <c r="BO78" s="85"/>
      <c r="BP78" s="85"/>
      <c r="BQ78" s="85"/>
      <c r="BR78" s="85"/>
      <c r="BS78" s="85"/>
      <c r="BT78" s="85"/>
      <c r="BU78" s="85"/>
      <c r="BV78" s="85"/>
      <c r="BW78" s="85"/>
      <c r="BX78" s="85"/>
      <c r="BY78" s="85"/>
      <c r="BZ78" s="86"/>
    </row>
    <row r="79" spans="1:78" ht="13.5" customHeight="1" x14ac:dyDescent="0.1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84"/>
      <c r="BM79" s="85"/>
      <c r="BN79" s="85"/>
      <c r="BO79" s="85"/>
      <c r="BP79" s="85"/>
      <c r="BQ79" s="85"/>
      <c r="BR79" s="85"/>
      <c r="BS79" s="85"/>
      <c r="BT79" s="85"/>
      <c r="BU79" s="85"/>
      <c r="BV79" s="85"/>
      <c r="BW79" s="85"/>
      <c r="BX79" s="85"/>
      <c r="BY79" s="85"/>
      <c r="BZ79" s="86"/>
    </row>
    <row r="80" spans="1:78" ht="13.5" customHeight="1" x14ac:dyDescent="0.1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84"/>
      <c r="BM80" s="85"/>
      <c r="BN80" s="85"/>
      <c r="BO80" s="85"/>
      <c r="BP80" s="85"/>
      <c r="BQ80" s="85"/>
      <c r="BR80" s="85"/>
      <c r="BS80" s="85"/>
      <c r="BT80" s="85"/>
      <c r="BU80" s="85"/>
      <c r="BV80" s="85"/>
      <c r="BW80" s="85"/>
      <c r="BX80" s="85"/>
      <c r="BY80" s="85"/>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84"/>
      <c r="BM81" s="85"/>
      <c r="BN81" s="85"/>
      <c r="BO81" s="85"/>
      <c r="BP81" s="85"/>
      <c r="BQ81" s="85"/>
      <c r="BR81" s="85"/>
      <c r="BS81" s="85"/>
      <c r="BT81" s="85"/>
      <c r="BU81" s="85"/>
      <c r="BV81" s="85"/>
      <c r="BW81" s="85"/>
      <c r="BX81" s="85"/>
      <c r="BY81" s="85"/>
      <c r="BZ81" s="86"/>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6" t="s">
        <v>3</v>
      </c>
      <c r="C84" s="6"/>
      <c r="D84" s="6"/>
      <c r="E84" s="6" t="s">
        <v>45</v>
      </c>
      <c r="F84" s="6" t="s">
        <v>40</v>
      </c>
      <c r="G84" s="6" t="s">
        <v>47</v>
      </c>
      <c r="H84" s="6" t="s">
        <v>34</v>
      </c>
      <c r="I84" s="6" t="s">
        <v>49</v>
      </c>
      <c r="J84" s="6" t="s">
        <v>30</v>
      </c>
      <c r="K84" s="6" t="s">
        <v>50</v>
      </c>
      <c r="L84" s="6" t="s">
        <v>51</v>
      </c>
      <c r="M84" s="6" t="s">
        <v>52</v>
      </c>
      <c r="N84" s="6" t="s">
        <v>46</v>
      </c>
      <c r="O84" s="6" t="s">
        <v>38</v>
      </c>
    </row>
    <row r="85" spans="1:78" hidden="1" x14ac:dyDescent="0.15">
      <c r="B85" s="6"/>
      <c r="C85" s="6"/>
      <c r="D85" s="6"/>
      <c r="E85" s="6" t="str">
        <f>データ!AH6</f>
        <v>【112.01】</v>
      </c>
      <c r="F85" s="6" t="str">
        <f>データ!AS6</f>
        <v>【1.08】</v>
      </c>
      <c r="G85" s="6" t="str">
        <f>データ!BD6</f>
        <v>【264.97】</v>
      </c>
      <c r="H85" s="6" t="str">
        <f>データ!BO6</f>
        <v>【266.61】</v>
      </c>
      <c r="I85" s="6" t="str">
        <f>データ!BZ6</f>
        <v>【103.24】</v>
      </c>
      <c r="J85" s="6" t="str">
        <f>データ!CK6</f>
        <v>【168.38】</v>
      </c>
      <c r="K85" s="6" t="str">
        <f>データ!CV6</f>
        <v>【60.00】</v>
      </c>
      <c r="L85" s="6" t="str">
        <f>データ!DG6</f>
        <v>【89.80】</v>
      </c>
      <c r="M85" s="6" t="str">
        <f>データ!DR6</f>
        <v>【49.59】</v>
      </c>
      <c r="N85" s="6" t="str">
        <f>データ!EC6</f>
        <v>【19.44】</v>
      </c>
      <c r="O85" s="6" t="str">
        <f>データ!EN6</f>
        <v>【0.68】</v>
      </c>
    </row>
  </sheetData>
  <sheetProtection algorithmName="SHA-512" hashValue="42LeFWA2h7JR3kXVn2VMidyjTBiDPnV7kCSSVOK7a0pLKwr6pZ/2UaFPVUiAdEQOrv4co6s+H8PSYaKh3rz3nA==" saltValue="NBqzEoaQ+sUlbIK2sqVgxg==" spinCount="100000" sheet="1" objects="1" scenarios="1" formatCells="0" formatColumns="0" formatRows="0"/>
  <mergeCells count="44">
    <mergeCell ref="BL66:BZ82"/>
    <mergeCell ref="B14:BJ15"/>
    <mergeCell ref="BL14:BZ15"/>
    <mergeCell ref="BL45:BZ46"/>
    <mergeCell ref="B60:BJ61"/>
    <mergeCell ref="BL64:BZ65"/>
    <mergeCell ref="BL16:BZ44"/>
    <mergeCell ref="BL47:BZ63"/>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3"/>
  <sheetViews>
    <sheetView showGridLines="0" workbookViewId="0"/>
  </sheetViews>
  <sheetFormatPr defaultRowHeight="13.5" x14ac:dyDescent="0.15"/>
  <cols>
    <col min="2" max="144" width="11.875" customWidth="1"/>
  </cols>
  <sheetData>
    <row r="1" spans="1:144" x14ac:dyDescent="0.15">
      <c r="A1" t="s">
        <v>53</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54</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56</v>
      </c>
      <c r="B3" s="31" t="s">
        <v>57</v>
      </c>
      <c r="C3" s="31" t="s">
        <v>42</v>
      </c>
      <c r="D3" s="31" t="s">
        <v>23</v>
      </c>
      <c r="E3" s="31" t="s">
        <v>32</v>
      </c>
      <c r="F3" s="31" t="s">
        <v>48</v>
      </c>
      <c r="G3" s="31" t="s">
        <v>58</v>
      </c>
      <c r="H3" s="92" t="s">
        <v>11</v>
      </c>
      <c r="I3" s="93"/>
      <c r="J3" s="93"/>
      <c r="K3" s="93"/>
      <c r="L3" s="93"/>
      <c r="M3" s="93"/>
      <c r="N3" s="93"/>
      <c r="O3" s="93"/>
      <c r="P3" s="93"/>
      <c r="Q3" s="93"/>
      <c r="R3" s="93"/>
      <c r="S3" s="93"/>
      <c r="T3" s="93"/>
      <c r="U3" s="93"/>
      <c r="V3" s="93"/>
      <c r="W3" s="94"/>
      <c r="X3" s="90" t="s">
        <v>59</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43</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55</v>
      </c>
      <c r="B4" s="32"/>
      <c r="C4" s="32"/>
      <c r="D4" s="32"/>
      <c r="E4" s="32"/>
      <c r="F4" s="32"/>
      <c r="G4" s="32"/>
      <c r="H4" s="95"/>
      <c r="I4" s="96"/>
      <c r="J4" s="96"/>
      <c r="K4" s="96"/>
      <c r="L4" s="96"/>
      <c r="M4" s="96"/>
      <c r="N4" s="96"/>
      <c r="O4" s="96"/>
      <c r="P4" s="96"/>
      <c r="Q4" s="96"/>
      <c r="R4" s="96"/>
      <c r="S4" s="96"/>
      <c r="T4" s="96"/>
      <c r="U4" s="96"/>
      <c r="V4" s="96"/>
      <c r="W4" s="97"/>
      <c r="X4" s="91" t="s">
        <v>17</v>
      </c>
      <c r="Y4" s="91"/>
      <c r="Z4" s="91"/>
      <c r="AA4" s="91"/>
      <c r="AB4" s="91"/>
      <c r="AC4" s="91"/>
      <c r="AD4" s="91"/>
      <c r="AE4" s="91"/>
      <c r="AF4" s="91"/>
      <c r="AG4" s="91"/>
      <c r="AH4" s="91"/>
      <c r="AI4" s="91" t="s">
        <v>31</v>
      </c>
      <c r="AJ4" s="91"/>
      <c r="AK4" s="91"/>
      <c r="AL4" s="91"/>
      <c r="AM4" s="91"/>
      <c r="AN4" s="91"/>
      <c r="AO4" s="91"/>
      <c r="AP4" s="91"/>
      <c r="AQ4" s="91"/>
      <c r="AR4" s="91"/>
      <c r="AS4" s="91"/>
      <c r="AT4" s="91" t="s">
        <v>60</v>
      </c>
      <c r="AU4" s="91"/>
      <c r="AV4" s="91"/>
      <c r="AW4" s="91"/>
      <c r="AX4" s="91"/>
      <c r="AY4" s="91"/>
      <c r="AZ4" s="91"/>
      <c r="BA4" s="91"/>
      <c r="BB4" s="91"/>
      <c r="BC4" s="91"/>
      <c r="BD4" s="91"/>
      <c r="BE4" s="91" t="s">
        <v>39</v>
      </c>
      <c r="BF4" s="91"/>
      <c r="BG4" s="91"/>
      <c r="BH4" s="91"/>
      <c r="BI4" s="91"/>
      <c r="BJ4" s="91"/>
      <c r="BK4" s="91"/>
      <c r="BL4" s="91"/>
      <c r="BM4" s="91"/>
      <c r="BN4" s="91"/>
      <c r="BO4" s="91"/>
      <c r="BP4" s="91" t="s">
        <v>61</v>
      </c>
      <c r="BQ4" s="91"/>
      <c r="BR4" s="91"/>
      <c r="BS4" s="91"/>
      <c r="BT4" s="91"/>
      <c r="BU4" s="91"/>
      <c r="BV4" s="91"/>
      <c r="BW4" s="91"/>
      <c r="BX4" s="91"/>
      <c r="BY4" s="91"/>
      <c r="BZ4" s="91"/>
      <c r="CA4" s="91" t="s">
        <v>62</v>
      </c>
      <c r="CB4" s="91"/>
      <c r="CC4" s="91"/>
      <c r="CD4" s="91"/>
      <c r="CE4" s="91"/>
      <c r="CF4" s="91"/>
      <c r="CG4" s="91"/>
      <c r="CH4" s="91"/>
      <c r="CI4" s="91"/>
      <c r="CJ4" s="91"/>
      <c r="CK4" s="91"/>
      <c r="CL4" s="91" t="s">
        <v>63</v>
      </c>
      <c r="CM4" s="91"/>
      <c r="CN4" s="91"/>
      <c r="CO4" s="91"/>
      <c r="CP4" s="91"/>
      <c r="CQ4" s="91"/>
      <c r="CR4" s="91"/>
      <c r="CS4" s="91"/>
      <c r="CT4" s="91"/>
      <c r="CU4" s="91"/>
      <c r="CV4" s="91"/>
      <c r="CW4" s="91" t="s">
        <v>64</v>
      </c>
      <c r="CX4" s="91"/>
      <c r="CY4" s="91"/>
      <c r="CZ4" s="91"/>
      <c r="DA4" s="91"/>
      <c r="DB4" s="91"/>
      <c r="DC4" s="91"/>
      <c r="DD4" s="91"/>
      <c r="DE4" s="91"/>
      <c r="DF4" s="91"/>
      <c r="DG4" s="91"/>
      <c r="DH4" s="91" t="s">
        <v>36</v>
      </c>
      <c r="DI4" s="91"/>
      <c r="DJ4" s="91"/>
      <c r="DK4" s="91"/>
      <c r="DL4" s="91"/>
      <c r="DM4" s="91"/>
      <c r="DN4" s="91"/>
      <c r="DO4" s="91"/>
      <c r="DP4" s="91"/>
      <c r="DQ4" s="91"/>
      <c r="DR4" s="91"/>
      <c r="DS4" s="91" t="s">
        <v>26</v>
      </c>
      <c r="DT4" s="91"/>
      <c r="DU4" s="91"/>
      <c r="DV4" s="91"/>
      <c r="DW4" s="91"/>
      <c r="DX4" s="91"/>
      <c r="DY4" s="91"/>
      <c r="DZ4" s="91"/>
      <c r="EA4" s="91"/>
      <c r="EB4" s="91"/>
      <c r="EC4" s="91"/>
      <c r="ED4" s="91" t="s">
        <v>66</v>
      </c>
      <c r="EE4" s="91"/>
      <c r="EF4" s="91"/>
      <c r="EG4" s="91"/>
      <c r="EH4" s="91"/>
      <c r="EI4" s="91"/>
      <c r="EJ4" s="91"/>
      <c r="EK4" s="91"/>
      <c r="EL4" s="91"/>
      <c r="EM4" s="91"/>
      <c r="EN4" s="91"/>
    </row>
    <row r="5" spans="1:144" x14ac:dyDescent="0.15">
      <c r="A5" s="29" t="s">
        <v>67</v>
      </c>
      <c r="B5" s="33"/>
      <c r="C5" s="33"/>
      <c r="D5" s="33"/>
      <c r="E5" s="33"/>
      <c r="F5" s="33"/>
      <c r="G5" s="33"/>
      <c r="H5" s="39" t="s">
        <v>65</v>
      </c>
      <c r="I5" s="39" t="s">
        <v>68</v>
      </c>
      <c r="J5" s="39" t="s">
        <v>69</v>
      </c>
      <c r="K5" s="39" t="s">
        <v>70</v>
      </c>
      <c r="L5" s="39" t="s">
        <v>71</v>
      </c>
      <c r="M5" s="39" t="s">
        <v>15</v>
      </c>
      <c r="N5" s="39" t="s">
        <v>72</v>
      </c>
      <c r="O5" s="39" t="s">
        <v>73</v>
      </c>
      <c r="P5" s="39" t="s">
        <v>74</v>
      </c>
      <c r="Q5" s="39" t="s">
        <v>75</v>
      </c>
      <c r="R5" s="39" t="s">
        <v>76</v>
      </c>
      <c r="S5" s="39" t="s">
        <v>77</v>
      </c>
      <c r="T5" s="39" t="s">
        <v>78</v>
      </c>
      <c r="U5" s="39" t="s">
        <v>79</v>
      </c>
      <c r="V5" s="39" t="s">
        <v>80</v>
      </c>
      <c r="W5" s="39" t="s">
        <v>81</v>
      </c>
      <c r="X5" s="39" t="s">
        <v>82</v>
      </c>
      <c r="Y5" s="39" t="s">
        <v>83</v>
      </c>
      <c r="Z5" s="39" t="s">
        <v>84</v>
      </c>
      <c r="AA5" s="39" t="s">
        <v>85</v>
      </c>
      <c r="AB5" s="39" t="s">
        <v>86</v>
      </c>
      <c r="AC5" s="39" t="s">
        <v>87</v>
      </c>
      <c r="AD5" s="39" t="s">
        <v>88</v>
      </c>
      <c r="AE5" s="39" t="s">
        <v>89</v>
      </c>
      <c r="AF5" s="39" t="s">
        <v>90</v>
      </c>
      <c r="AG5" s="39" t="s">
        <v>91</v>
      </c>
      <c r="AH5" s="39" t="s">
        <v>3</v>
      </c>
      <c r="AI5" s="39" t="s">
        <v>82</v>
      </c>
      <c r="AJ5" s="39" t="s">
        <v>83</v>
      </c>
      <c r="AK5" s="39" t="s">
        <v>84</v>
      </c>
      <c r="AL5" s="39" t="s">
        <v>85</v>
      </c>
      <c r="AM5" s="39" t="s">
        <v>86</v>
      </c>
      <c r="AN5" s="39" t="s">
        <v>87</v>
      </c>
      <c r="AO5" s="39" t="s">
        <v>88</v>
      </c>
      <c r="AP5" s="39" t="s">
        <v>89</v>
      </c>
      <c r="AQ5" s="39" t="s">
        <v>90</v>
      </c>
      <c r="AR5" s="39" t="s">
        <v>91</v>
      </c>
      <c r="AS5" s="39" t="s">
        <v>92</v>
      </c>
      <c r="AT5" s="39" t="s">
        <v>82</v>
      </c>
      <c r="AU5" s="39" t="s">
        <v>83</v>
      </c>
      <c r="AV5" s="39" t="s">
        <v>84</v>
      </c>
      <c r="AW5" s="39" t="s">
        <v>85</v>
      </c>
      <c r="AX5" s="39" t="s">
        <v>86</v>
      </c>
      <c r="AY5" s="39" t="s">
        <v>87</v>
      </c>
      <c r="AZ5" s="39" t="s">
        <v>88</v>
      </c>
      <c r="BA5" s="39" t="s">
        <v>89</v>
      </c>
      <c r="BB5" s="39" t="s">
        <v>90</v>
      </c>
      <c r="BC5" s="39" t="s">
        <v>91</v>
      </c>
      <c r="BD5" s="39" t="s">
        <v>92</v>
      </c>
      <c r="BE5" s="39" t="s">
        <v>82</v>
      </c>
      <c r="BF5" s="39" t="s">
        <v>83</v>
      </c>
      <c r="BG5" s="39" t="s">
        <v>84</v>
      </c>
      <c r="BH5" s="39" t="s">
        <v>85</v>
      </c>
      <c r="BI5" s="39" t="s">
        <v>86</v>
      </c>
      <c r="BJ5" s="39" t="s">
        <v>87</v>
      </c>
      <c r="BK5" s="39" t="s">
        <v>88</v>
      </c>
      <c r="BL5" s="39" t="s">
        <v>89</v>
      </c>
      <c r="BM5" s="39" t="s">
        <v>90</v>
      </c>
      <c r="BN5" s="39" t="s">
        <v>91</v>
      </c>
      <c r="BO5" s="39" t="s">
        <v>92</v>
      </c>
      <c r="BP5" s="39" t="s">
        <v>82</v>
      </c>
      <c r="BQ5" s="39" t="s">
        <v>83</v>
      </c>
      <c r="BR5" s="39" t="s">
        <v>84</v>
      </c>
      <c r="BS5" s="39" t="s">
        <v>85</v>
      </c>
      <c r="BT5" s="39" t="s">
        <v>86</v>
      </c>
      <c r="BU5" s="39" t="s">
        <v>87</v>
      </c>
      <c r="BV5" s="39" t="s">
        <v>88</v>
      </c>
      <c r="BW5" s="39" t="s">
        <v>89</v>
      </c>
      <c r="BX5" s="39" t="s">
        <v>90</v>
      </c>
      <c r="BY5" s="39" t="s">
        <v>91</v>
      </c>
      <c r="BZ5" s="39" t="s">
        <v>92</v>
      </c>
      <c r="CA5" s="39" t="s">
        <v>82</v>
      </c>
      <c r="CB5" s="39" t="s">
        <v>83</v>
      </c>
      <c r="CC5" s="39" t="s">
        <v>84</v>
      </c>
      <c r="CD5" s="39" t="s">
        <v>85</v>
      </c>
      <c r="CE5" s="39" t="s">
        <v>86</v>
      </c>
      <c r="CF5" s="39" t="s">
        <v>87</v>
      </c>
      <c r="CG5" s="39" t="s">
        <v>88</v>
      </c>
      <c r="CH5" s="39" t="s">
        <v>89</v>
      </c>
      <c r="CI5" s="39" t="s">
        <v>90</v>
      </c>
      <c r="CJ5" s="39" t="s">
        <v>91</v>
      </c>
      <c r="CK5" s="39" t="s">
        <v>92</v>
      </c>
      <c r="CL5" s="39" t="s">
        <v>82</v>
      </c>
      <c r="CM5" s="39" t="s">
        <v>83</v>
      </c>
      <c r="CN5" s="39" t="s">
        <v>84</v>
      </c>
      <c r="CO5" s="39" t="s">
        <v>85</v>
      </c>
      <c r="CP5" s="39" t="s">
        <v>86</v>
      </c>
      <c r="CQ5" s="39" t="s">
        <v>87</v>
      </c>
      <c r="CR5" s="39" t="s">
        <v>88</v>
      </c>
      <c r="CS5" s="39" t="s">
        <v>89</v>
      </c>
      <c r="CT5" s="39" t="s">
        <v>90</v>
      </c>
      <c r="CU5" s="39" t="s">
        <v>91</v>
      </c>
      <c r="CV5" s="39" t="s">
        <v>92</v>
      </c>
      <c r="CW5" s="39" t="s">
        <v>82</v>
      </c>
      <c r="CX5" s="39" t="s">
        <v>83</v>
      </c>
      <c r="CY5" s="39" t="s">
        <v>84</v>
      </c>
      <c r="CZ5" s="39" t="s">
        <v>85</v>
      </c>
      <c r="DA5" s="39" t="s">
        <v>86</v>
      </c>
      <c r="DB5" s="39" t="s">
        <v>87</v>
      </c>
      <c r="DC5" s="39" t="s">
        <v>88</v>
      </c>
      <c r="DD5" s="39" t="s">
        <v>89</v>
      </c>
      <c r="DE5" s="39" t="s">
        <v>90</v>
      </c>
      <c r="DF5" s="39" t="s">
        <v>91</v>
      </c>
      <c r="DG5" s="39" t="s">
        <v>92</v>
      </c>
      <c r="DH5" s="39" t="s">
        <v>82</v>
      </c>
      <c r="DI5" s="39" t="s">
        <v>83</v>
      </c>
      <c r="DJ5" s="39" t="s">
        <v>84</v>
      </c>
      <c r="DK5" s="39" t="s">
        <v>85</v>
      </c>
      <c r="DL5" s="39" t="s">
        <v>86</v>
      </c>
      <c r="DM5" s="39" t="s">
        <v>87</v>
      </c>
      <c r="DN5" s="39" t="s">
        <v>88</v>
      </c>
      <c r="DO5" s="39" t="s">
        <v>89</v>
      </c>
      <c r="DP5" s="39" t="s">
        <v>90</v>
      </c>
      <c r="DQ5" s="39" t="s">
        <v>91</v>
      </c>
      <c r="DR5" s="39" t="s">
        <v>92</v>
      </c>
      <c r="DS5" s="39" t="s">
        <v>82</v>
      </c>
      <c r="DT5" s="39" t="s">
        <v>83</v>
      </c>
      <c r="DU5" s="39" t="s">
        <v>84</v>
      </c>
      <c r="DV5" s="39" t="s">
        <v>85</v>
      </c>
      <c r="DW5" s="39" t="s">
        <v>86</v>
      </c>
      <c r="DX5" s="39" t="s">
        <v>87</v>
      </c>
      <c r="DY5" s="39" t="s">
        <v>88</v>
      </c>
      <c r="DZ5" s="39" t="s">
        <v>89</v>
      </c>
      <c r="EA5" s="39" t="s">
        <v>90</v>
      </c>
      <c r="EB5" s="39" t="s">
        <v>91</v>
      </c>
      <c r="EC5" s="39" t="s">
        <v>92</v>
      </c>
      <c r="ED5" s="39" t="s">
        <v>82</v>
      </c>
      <c r="EE5" s="39" t="s">
        <v>83</v>
      </c>
      <c r="EF5" s="39" t="s">
        <v>84</v>
      </c>
      <c r="EG5" s="39" t="s">
        <v>85</v>
      </c>
      <c r="EH5" s="39" t="s">
        <v>86</v>
      </c>
      <c r="EI5" s="39" t="s">
        <v>87</v>
      </c>
      <c r="EJ5" s="39" t="s">
        <v>88</v>
      </c>
      <c r="EK5" s="39" t="s">
        <v>89</v>
      </c>
      <c r="EL5" s="39" t="s">
        <v>90</v>
      </c>
      <c r="EM5" s="39" t="s">
        <v>91</v>
      </c>
      <c r="EN5" s="39" t="s">
        <v>92</v>
      </c>
    </row>
    <row r="6" spans="1:144" s="28" customFormat="1" x14ac:dyDescent="0.15">
      <c r="A6" s="29" t="s">
        <v>93</v>
      </c>
      <c r="B6" s="34">
        <f t="shared" ref="B6:W6" si="1">B7</f>
        <v>2019</v>
      </c>
      <c r="C6" s="34">
        <f t="shared" si="1"/>
        <v>122238</v>
      </c>
      <c r="D6" s="34">
        <f t="shared" si="1"/>
        <v>46</v>
      </c>
      <c r="E6" s="34">
        <f t="shared" si="1"/>
        <v>1</v>
      </c>
      <c r="F6" s="34">
        <f t="shared" si="1"/>
        <v>0</v>
      </c>
      <c r="G6" s="34">
        <f t="shared" si="1"/>
        <v>1</v>
      </c>
      <c r="H6" s="34" t="str">
        <f t="shared" si="1"/>
        <v>千葉県　鴨川市</v>
      </c>
      <c r="I6" s="34" t="str">
        <f t="shared" si="1"/>
        <v>法適用</v>
      </c>
      <c r="J6" s="34" t="str">
        <f t="shared" si="1"/>
        <v>水道事業</v>
      </c>
      <c r="K6" s="34" t="str">
        <f t="shared" si="1"/>
        <v>末端給水事業</v>
      </c>
      <c r="L6" s="34" t="str">
        <f t="shared" si="1"/>
        <v>A5</v>
      </c>
      <c r="M6" s="34" t="str">
        <f t="shared" si="1"/>
        <v>非設置</v>
      </c>
      <c r="N6" s="40" t="str">
        <f t="shared" si="1"/>
        <v>-</v>
      </c>
      <c r="O6" s="40">
        <f t="shared" si="1"/>
        <v>76.12</v>
      </c>
      <c r="P6" s="40">
        <f t="shared" si="1"/>
        <v>99.58</v>
      </c>
      <c r="Q6" s="40">
        <f t="shared" si="1"/>
        <v>4565</v>
      </c>
      <c r="R6" s="40">
        <f t="shared" si="1"/>
        <v>32673</v>
      </c>
      <c r="S6" s="40">
        <f t="shared" si="1"/>
        <v>191.14</v>
      </c>
      <c r="T6" s="40">
        <f t="shared" si="1"/>
        <v>170.94</v>
      </c>
      <c r="U6" s="40">
        <f t="shared" si="1"/>
        <v>32321</v>
      </c>
      <c r="V6" s="40">
        <f t="shared" si="1"/>
        <v>167.31</v>
      </c>
      <c r="W6" s="40">
        <f t="shared" si="1"/>
        <v>193.18</v>
      </c>
      <c r="X6" s="42">
        <f t="shared" ref="X6:AG6" si="2">IF(X7="",NA(),X7)</f>
        <v>104.45</v>
      </c>
      <c r="Y6" s="42">
        <f t="shared" si="2"/>
        <v>129.9</v>
      </c>
      <c r="Z6" s="42">
        <f t="shared" si="2"/>
        <v>130.54</v>
      </c>
      <c r="AA6" s="42">
        <f t="shared" si="2"/>
        <v>117.67</v>
      </c>
      <c r="AB6" s="42">
        <f t="shared" si="2"/>
        <v>115.2</v>
      </c>
      <c r="AC6" s="42">
        <f t="shared" si="2"/>
        <v>109.64</v>
      </c>
      <c r="AD6" s="42">
        <f t="shared" si="2"/>
        <v>110.95</v>
      </c>
      <c r="AE6" s="42">
        <f t="shared" si="2"/>
        <v>110.68</v>
      </c>
      <c r="AF6" s="42">
        <f t="shared" si="2"/>
        <v>110.66</v>
      </c>
      <c r="AG6" s="42">
        <f t="shared" si="2"/>
        <v>109.01</v>
      </c>
      <c r="AH6" s="40" t="str">
        <f>IF(AH7="","",IF(AH7="-","【-】","【"&amp;SUBSTITUTE(TEXT(AH7,"#,##0.00"),"-","△")&amp;"】"))</f>
        <v>【112.01】</v>
      </c>
      <c r="AI6" s="40">
        <f t="shared" ref="AI6:AR6" si="3">IF(AI7="",NA(),AI7)</f>
        <v>0</v>
      </c>
      <c r="AJ6" s="40">
        <f t="shared" si="3"/>
        <v>0</v>
      </c>
      <c r="AK6" s="40">
        <f t="shared" si="3"/>
        <v>0</v>
      </c>
      <c r="AL6" s="40">
        <f t="shared" si="3"/>
        <v>0</v>
      </c>
      <c r="AM6" s="40">
        <f t="shared" si="3"/>
        <v>0</v>
      </c>
      <c r="AN6" s="42">
        <f t="shared" si="3"/>
        <v>3.62</v>
      </c>
      <c r="AO6" s="42">
        <f t="shared" si="3"/>
        <v>3.91</v>
      </c>
      <c r="AP6" s="42">
        <f t="shared" si="3"/>
        <v>3.56</v>
      </c>
      <c r="AQ6" s="42">
        <f t="shared" si="3"/>
        <v>2.74</v>
      </c>
      <c r="AR6" s="42">
        <f t="shared" si="3"/>
        <v>3.7</v>
      </c>
      <c r="AS6" s="40" t="str">
        <f>IF(AS7="","",IF(AS7="-","【-】","【"&amp;SUBSTITUTE(TEXT(AS7,"#,##0.00"),"-","△")&amp;"】"))</f>
        <v>【1.08】</v>
      </c>
      <c r="AT6" s="42">
        <f t="shared" ref="AT6:BC6" si="4">IF(AT7="",NA(),AT7)</f>
        <v>168.9</v>
      </c>
      <c r="AU6" s="42">
        <f t="shared" si="4"/>
        <v>231.65</v>
      </c>
      <c r="AV6" s="42">
        <f t="shared" si="4"/>
        <v>277.82</v>
      </c>
      <c r="AW6" s="42">
        <f t="shared" si="4"/>
        <v>262.56</v>
      </c>
      <c r="AX6" s="42">
        <f t="shared" si="4"/>
        <v>284.66000000000003</v>
      </c>
      <c r="AY6" s="42">
        <f t="shared" si="4"/>
        <v>371.31</v>
      </c>
      <c r="AZ6" s="42">
        <f t="shared" si="4"/>
        <v>377.63</v>
      </c>
      <c r="BA6" s="42">
        <f t="shared" si="4"/>
        <v>357.34</v>
      </c>
      <c r="BB6" s="42">
        <f t="shared" si="4"/>
        <v>366.03</v>
      </c>
      <c r="BC6" s="42">
        <f t="shared" si="4"/>
        <v>365.18</v>
      </c>
      <c r="BD6" s="40" t="str">
        <f>IF(BD7="","",IF(BD7="-","【-】","【"&amp;SUBSTITUTE(TEXT(BD7,"#,##0.00"),"-","△")&amp;"】"))</f>
        <v>【264.97】</v>
      </c>
      <c r="BE6" s="42">
        <f t="shared" ref="BE6:BN6" si="5">IF(BE7="",NA(),BE7)</f>
        <v>323.27</v>
      </c>
      <c r="BF6" s="42">
        <f t="shared" si="5"/>
        <v>302.19</v>
      </c>
      <c r="BG6" s="42">
        <f t="shared" si="5"/>
        <v>276.2</v>
      </c>
      <c r="BH6" s="42">
        <f t="shared" si="5"/>
        <v>255.26</v>
      </c>
      <c r="BI6" s="42">
        <f t="shared" si="5"/>
        <v>242.83</v>
      </c>
      <c r="BJ6" s="42">
        <f t="shared" si="5"/>
        <v>373.09</v>
      </c>
      <c r="BK6" s="42">
        <f t="shared" si="5"/>
        <v>364.71</v>
      </c>
      <c r="BL6" s="42">
        <f t="shared" si="5"/>
        <v>373.69</v>
      </c>
      <c r="BM6" s="42">
        <f t="shared" si="5"/>
        <v>370.12</v>
      </c>
      <c r="BN6" s="42">
        <f t="shared" si="5"/>
        <v>371.65</v>
      </c>
      <c r="BO6" s="40" t="str">
        <f>IF(BO7="","",IF(BO7="-","【-】","【"&amp;SUBSTITUTE(TEXT(BO7,"#,##0.00"),"-","△")&amp;"】"))</f>
        <v>【266.61】</v>
      </c>
      <c r="BP6" s="42">
        <f t="shared" ref="BP6:BY6" si="6">IF(BP7="",NA(),BP7)</f>
        <v>102.53</v>
      </c>
      <c r="BQ6" s="42">
        <f t="shared" si="6"/>
        <v>100.14</v>
      </c>
      <c r="BR6" s="42">
        <f t="shared" si="6"/>
        <v>99.89</v>
      </c>
      <c r="BS6" s="42">
        <f t="shared" si="6"/>
        <v>102.16</v>
      </c>
      <c r="BT6" s="42">
        <f t="shared" si="6"/>
        <v>101.21</v>
      </c>
      <c r="BU6" s="42">
        <f t="shared" si="6"/>
        <v>99.99</v>
      </c>
      <c r="BV6" s="42">
        <f t="shared" si="6"/>
        <v>100.65</v>
      </c>
      <c r="BW6" s="42">
        <f t="shared" si="6"/>
        <v>99.87</v>
      </c>
      <c r="BX6" s="42">
        <f t="shared" si="6"/>
        <v>100.42</v>
      </c>
      <c r="BY6" s="42">
        <f t="shared" si="6"/>
        <v>98.77</v>
      </c>
      <c r="BZ6" s="40" t="str">
        <f>IF(BZ7="","",IF(BZ7="-","【-】","【"&amp;SUBSTITUTE(TEXT(BZ7,"#,##0.00"),"-","△")&amp;"】"))</f>
        <v>【103.24】</v>
      </c>
      <c r="CA6" s="42">
        <f t="shared" ref="CA6:CJ6" si="7">IF(CA7="",NA(),CA7)</f>
        <v>261.93</v>
      </c>
      <c r="CB6" s="42">
        <f t="shared" si="7"/>
        <v>268.94</v>
      </c>
      <c r="CC6" s="42">
        <f t="shared" si="7"/>
        <v>269.88</v>
      </c>
      <c r="CD6" s="42">
        <f t="shared" si="7"/>
        <v>264.29000000000002</v>
      </c>
      <c r="CE6" s="42">
        <f t="shared" si="7"/>
        <v>266.8</v>
      </c>
      <c r="CF6" s="42">
        <f t="shared" si="7"/>
        <v>171.15</v>
      </c>
      <c r="CG6" s="42">
        <f t="shared" si="7"/>
        <v>170.19</v>
      </c>
      <c r="CH6" s="42">
        <f t="shared" si="7"/>
        <v>171.81</v>
      </c>
      <c r="CI6" s="42">
        <f t="shared" si="7"/>
        <v>171.67</v>
      </c>
      <c r="CJ6" s="42">
        <f t="shared" si="7"/>
        <v>173.67</v>
      </c>
      <c r="CK6" s="40" t="str">
        <f>IF(CK7="","",IF(CK7="-","【-】","【"&amp;SUBSTITUTE(TEXT(CK7,"#,##0.00"),"-","△")&amp;"】"))</f>
        <v>【168.38】</v>
      </c>
      <c r="CL6" s="42">
        <f t="shared" ref="CL6:CU6" si="8">IF(CL7="",NA(),CL7)</f>
        <v>53.69</v>
      </c>
      <c r="CM6" s="42">
        <f t="shared" si="8"/>
        <v>54.13</v>
      </c>
      <c r="CN6" s="42">
        <f t="shared" si="8"/>
        <v>56.1</v>
      </c>
      <c r="CO6" s="42">
        <f t="shared" si="8"/>
        <v>56.11</v>
      </c>
      <c r="CP6" s="42">
        <f t="shared" si="8"/>
        <v>56.59</v>
      </c>
      <c r="CQ6" s="42">
        <f t="shared" si="8"/>
        <v>58.53</v>
      </c>
      <c r="CR6" s="42">
        <f t="shared" si="8"/>
        <v>59.01</v>
      </c>
      <c r="CS6" s="42">
        <f t="shared" si="8"/>
        <v>60.03</v>
      </c>
      <c r="CT6" s="42">
        <f t="shared" si="8"/>
        <v>59.74</v>
      </c>
      <c r="CU6" s="42">
        <f t="shared" si="8"/>
        <v>59.67</v>
      </c>
      <c r="CV6" s="40" t="str">
        <f>IF(CV7="","",IF(CV7="-","【-】","【"&amp;SUBSTITUTE(TEXT(CV7,"#,##0.00"),"-","△")&amp;"】"))</f>
        <v>【60.00】</v>
      </c>
      <c r="CW6" s="42">
        <f t="shared" ref="CW6:DF6" si="9">IF(CW7="",NA(),CW7)</f>
        <v>79.510000000000005</v>
      </c>
      <c r="CX6" s="42">
        <f t="shared" si="9"/>
        <v>77.64</v>
      </c>
      <c r="CY6" s="42">
        <f t="shared" si="9"/>
        <v>74.900000000000006</v>
      </c>
      <c r="CZ6" s="42">
        <f t="shared" si="9"/>
        <v>74.33</v>
      </c>
      <c r="DA6" s="42">
        <f t="shared" si="9"/>
        <v>72.17</v>
      </c>
      <c r="DB6" s="42">
        <f t="shared" si="9"/>
        <v>85.26</v>
      </c>
      <c r="DC6" s="42">
        <f t="shared" si="9"/>
        <v>85.37</v>
      </c>
      <c r="DD6" s="42">
        <f t="shared" si="9"/>
        <v>84.81</v>
      </c>
      <c r="DE6" s="42">
        <f t="shared" si="9"/>
        <v>84.8</v>
      </c>
      <c r="DF6" s="42">
        <f t="shared" si="9"/>
        <v>84.6</v>
      </c>
      <c r="DG6" s="40" t="str">
        <f>IF(DG7="","",IF(DG7="-","【-】","【"&amp;SUBSTITUTE(TEXT(DG7,"#,##0.00"),"-","△")&amp;"】"))</f>
        <v>【89.80】</v>
      </c>
      <c r="DH6" s="42">
        <f t="shared" ref="DH6:DQ6" si="10">IF(DH7="",NA(),DH7)</f>
        <v>50.49</v>
      </c>
      <c r="DI6" s="42">
        <f t="shared" si="10"/>
        <v>52.13</v>
      </c>
      <c r="DJ6" s="42">
        <f t="shared" si="10"/>
        <v>53.49</v>
      </c>
      <c r="DK6" s="42">
        <f t="shared" si="10"/>
        <v>54.26</v>
      </c>
      <c r="DL6" s="42">
        <f t="shared" si="10"/>
        <v>55.25</v>
      </c>
      <c r="DM6" s="42">
        <f t="shared" si="10"/>
        <v>45.75</v>
      </c>
      <c r="DN6" s="42">
        <f t="shared" si="10"/>
        <v>46.9</v>
      </c>
      <c r="DO6" s="42">
        <f t="shared" si="10"/>
        <v>47.28</v>
      </c>
      <c r="DP6" s="42">
        <f t="shared" si="10"/>
        <v>47.66</v>
      </c>
      <c r="DQ6" s="42">
        <f t="shared" si="10"/>
        <v>48.17</v>
      </c>
      <c r="DR6" s="40" t="str">
        <f>IF(DR7="","",IF(DR7="-","【-】","【"&amp;SUBSTITUTE(TEXT(DR7,"#,##0.00"),"-","△")&amp;"】"))</f>
        <v>【49.59】</v>
      </c>
      <c r="DS6" s="42">
        <f t="shared" ref="DS6:EB6" si="11">IF(DS7="",NA(),DS7)</f>
        <v>20.37</v>
      </c>
      <c r="DT6" s="42">
        <f t="shared" si="11"/>
        <v>20.37</v>
      </c>
      <c r="DU6" s="42">
        <f t="shared" si="11"/>
        <v>29.73</v>
      </c>
      <c r="DV6" s="42">
        <f t="shared" si="11"/>
        <v>30.02</v>
      </c>
      <c r="DW6" s="42">
        <f t="shared" si="11"/>
        <v>32.4</v>
      </c>
      <c r="DX6" s="42">
        <f t="shared" si="11"/>
        <v>10.54</v>
      </c>
      <c r="DY6" s="42">
        <f t="shared" si="11"/>
        <v>12.03</v>
      </c>
      <c r="DZ6" s="42">
        <f t="shared" si="11"/>
        <v>12.19</v>
      </c>
      <c r="EA6" s="42">
        <f t="shared" si="11"/>
        <v>15.1</v>
      </c>
      <c r="EB6" s="42">
        <f t="shared" si="11"/>
        <v>17.12</v>
      </c>
      <c r="EC6" s="40" t="str">
        <f>IF(EC7="","",IF(EC7="-","【-】","【"&amp;SUBSTITUTE(TEXT(EC7,"#,##0.00"),"-","△")&amp;"】"))</f>
        <v>【19.44】</v>
      </c>
      <c r="ED6" s="42">
        <f t="shared" ref="ED6:EM6" si="12">IF(ED7="",NA(),ED7)</f>
        <v>0.21</v>
      </c>
      <c r="EE6" s="40">
        <f t="shared" si="12"/>
        <v>0</v>
      </c>
      <c r="EF6" s="40">
        <f t="shared" si="12"/>
        <v>0</v>
      </c>
      <c r="EG6" s="42">
        <f t="shared" si="12"/>
        <v>0.3</v>
      </c>
      <c r="EH6" s="42">
        <f t="shared" si="12"/>
        <v>0.16</v>
      </c>
      <c r="EI6" s="42">
        <f t="shared" si="12"/>
        <v>0.56000000000000005</v>
      </c>
      <c r="EJ6" s="42">
        <f t="shared" si="12"/>
        <v>0.61</v>
      </c>
      <c r="EK6" s="42">
        <f t="shared" si="12"/>
        <v>0.51</v>
      </c>
      <c r="EL6" s="42">
        <f t="shared" si="12"/>
        <v>0.57999999999999996</v>
      </c>
      <c r="EM6" s="42">
        <f t="shared" si="12"/>
        <v>0.54</v>
      </c>
      <c r="EN6" s="40" t="str">
        <f>IF(EN7="","",IF(EN7="-","【-】","【"&amp;SUBSTITUTE(TEXT(EN7,"#,##0.00"),"-","△")&amp;"】"))</f>
        <v>【0.68】</v>
      </c>
    </row>
    <row r="7" spans="1:144" s="28" customFormat="1" x14ac:dyDescent="0.15">
      <c r="A7" s="29"/>
      <c r="B7" s="35">
        <v>2019</v>
      </c>
      <c r="C7" s="35">
        <v>122238</v>
      </c>
      <c r="D7" s="35">
        <v>46</v>
      </c>
      <c r="E7" s="35">
        <v>1</v>
      </c>
      <c r="F7" s="35">
        <v>0</v>
      </c>
      <c r="G7" s="35">
        <v>1</v>
      </c>
      <c r="H7" s="35" t="s">
        <v>94</v>
      </c>
      <c r="I7" s="35" t="s">
        <v>95</v>
      </c>
      <c r="J7" s="35" t="s">
        <v>96</v>
      </c>
      <c r="K7" s="35" t="s">
        <v>97</v>
      </c>
      <c r="L7" s="35" t="s">
        <v>98</v>
      </c>
      <c r="M7" s="35" t="s">
        <v>99</v>
      </c>
      <c r="N7" s="41" t="s">
        <v>101</v>
      </c>
      <c r="O7" s="41">
        <v>76.12</v>
      </c>
      <c r="P7" s="41">
        <v>99.58</v>
      </c>
      <c r="Q7" s="41">
        <v>4565</v>
      </c>
      <c r="R7" s="41">
        <v>32673</v>
      </c>
      <c r="S7" s="41">
        <v>191.14</v>
      </c>
      <c r="T7" s="41">
        <v>170.94</v>
      </c>
      <c r="U7" s="41">
        <v>32321</v>
      </c>
      <c r="V7" s="41">
        <v>167.31</v>
      </c>
      <c r="W7" s="41">
        <v>193.18</v>
      </c>
      <c r="X7" s="41">
        <v>104.45</v>
      </c>
      <c r="Y7" s="41">
        <v>129.9</v>
      </c>
      <c r="Z7" s="41">
        <v>130.54</v>
      </c>
      <c r="AA7" s="41">
        <v>117.67</v>
      </c>
      <c r="AB7" s="41">
        <v>115.2</v>
      </c>
      <c r="AC7" s="41">
        <v>109.64</v>
      </c>
      <c r="AD7" s="41">
        <v>110.95</v>
      </c>
      <c r="AE7" s="41">
        <v>110.68</v>
      </c>
      <c r="AF7" s="41">
        <v>110.66</v>
      </c>
      <c r="AG7" s="41">
        <v>109.01</v>
      </c>
      <c r="AH7" s="41">
        <v>112.01</v>
      </c>
      <c r="AI7" s="41">
        <v>0</v>
      </c>
      <c r="AJ7" s="41">
        <v>0</v>
      </c>
      <c r="AK7" s="41">
        <v>0</v>
      </c>
      <c r="AL7" s="41">
        <v>0</v>
      </c>
      <c r="AM7" s="41">
        <v>0</v>
      </c>
      <c r="AN7" s="41">
        <v>3.62</v>
      </c>
      <c r="AO7" s="41">
        <v>3.91</v>
      </c>
      <c r="AP7" s="41">
        <v>3.56</v>
      </c>
      <c r="AQ7" s="41">
        <v>2.74</v>
      </c>
      <c r="AR7" s="41">
        <v>3.7</v>
      </c>
      <c r="AS7" s="41">
        <v>1.08</v>
      </c>
      <c r="AT7" s="41">
        <v>168.9</v>
      </c>
      <c r="AU7" s="41">
        <v>231.65</v>
      </c>
      <c r="AV7" s="41">
        <v>277.82</v>
      </c>
      <c r="AW7" s="41">
        <v>262.56</v>
      </c>
      <c r="AX7" s="41">
        <v>284.66000000000003</v>
      </c>
      <c r="AY7" s="41">
        <v>371.31</v>
      </c>
      <c r="AZ7" s="41">
        <v>377.63</v>
      </c>
      <c r="BA7" s="41">
        <v>357.34</v>
      </c>
      <c r="BB7" s="41">
        <v>366.03</v>
      </c>
      <c r="BC7" s="41">
        <v>365.18</v>
      </c>
      <c r="BD7" s="41">
        <v>264.97000000000003</v>
      </c>
      <c r="BE7" s="41">
        <v>323.27</v>
      </c>
      <c r="BF7" s="41">
        <v>302.19</v>
      </c>
      <c r="BG7" s="41">
        <v>276.2</v>
      </c>
      <c r="BH7" s="41">
        <v>255.26</v>
      </c>
      <c r="BI7" s="41">
        <v>242.83</v>
      </c>
      <c r="BJ7" s="41">
        <v>373.09</v>
      </c>
      <c r="BK7" s="41">
        <v>364.71</v>
      </c>
      <c r="BL7" s="41">
        <v>373.69</v>
      </c>
      <c r="BM7" s="41">
        <v>370.12</v>
      </c>
      <c r="BN7" s="41">
        <v>371.65</v>
      </c>
      <c r="BO7" s="41">
        <v>266.61</v>
      </c>
      <c r="BP7" s="41">
        <v>102.53</v>
      </c>
      <c r="BQ7" s="41">
        <v>100.14</v>
      </c>
      <c r="BR7" s="41">
        <v>99.89</v>
      </c>
      <c r="BS7" s="41">
        <v>102.16</v>
      </c>
      <c r="BT7" s="41">
        <v>101.21</v>
      </c>
      <c r="BU7" s="41">
        <v>99.99</v>
      </c>
      <c r="BV7" s="41">
        <v>100.65</v>
      </c>
      <c r="BW7" s="41">
        <v>99.87</v>
      </c>
      <c r="BX7" s="41">
        <v>100.42</v>
      </c>
      <c r="BY7" s="41">
        <v>98.77</v>
      </c>
      <c r="BZ7" s="41">
        <v>103.24</v>
      </c>
      <c r="CA7" s="41">
        <v>261.93</v>
      </c>
      <c r="CB7" s="41">
        <v>268.94</v>
      </c>
      <c r="CC7" s="41">
        <v>269.88</v>
      </c>
      <c r="CD7" s="41">
        <v>264.29000000000002</v>
      </c>
      <c r="CE7" s="41">
        <v>266.8</v>
      </c>
      <c r="CF7" s="41">
        <v>171.15</v>
      </c>
      <c r="CG7" s="41">
        <v>170.19</v>
      </c>
      <c r="CH7" s="41">
        <v>171.81</v>
      </c>
      <c r="CI7" s="41">
        <v>171.67</v>
      </c>
      <c r="CJ7" s="41">
        <v>173.67</v>
      </c>
      <c r="CK7" s="41">
        <v>168.38</v>
      </c>
      <c r="CL7" s="41">
        <v>53.69</v>
      </c>
      <c r="CM7" s="41">
        <v>54.13</v>
      </c>
      <c r="CN7" s="41">
        <v>56.1</v>
      </c>
      <c r="CO7" s="41">
        <v>56.11</v>
      </c>
      <c r="CP7" s="41">
        <v>56.59</v>
      </c>
      <c r="CQ7" s="41">
        <v>58.53</v>
      </c>
      <c r="CR7" s="41">
        <v>59.01</v>
      </c>
      <c r="CS7" s="41">
        <v>60.03</v>
      </c>
      <c r="CT7" s="41">
        <v>59.74</v>
      </c>
      <c r="CU7" s="41">
        <v>59.67</v>
      </c>
      <c r="CV7" s="41">
        <v>60</v>
      </c>
      <c r="CW7" s="41">
        <v>79.510000000000005</v>
      </c>
      <c r="CX7" s="41">
        <v>77.64</v>
      </c>
      <c r="CY7" s="41">
        <v>74.900000000000006</v>
      </c>
      <c r="CZ7" s="41">
        <v>74.33</v>
      </c>
      <c r="DA7" s="41">
        <v>72.17</v>
      </c>
      <c r="DB7" s="41">
        <v>85.26</v>
      </c>
      <c r="DC7" s="41">
        <v>85.37</v>
      </c>
      <c r="DD7" s="41">
        <v>84.81</v>
      </c>
      <c r="DE7" s="41">
        <v>84.8</v>
      </c>
      <c r="DF7" s="41">
        <v>84.6</v>
      </c>
      <c r="DG7" s="41">
        <v>89.8</v>
      </c>
      <c r="DH7" s="41">
        <v>50.49</v>
      </c>
      <c r="DI7" s="41">
        <v>52.13</v>
      </c>
      <c r="DJ7" s="41">
        <v>53.49</v>
      </c>
      <c r="DK7" s="41">
        <v>54.26</v>
      </c>
      <c r="DL7" s="41">
        <v>55.25</v>
      </c>
      <c r="DM7" s="41">
        <v>45.75</v>
      </c>
      <c r="DN7" s="41">
        <v>46.9</v>
      </c>
      <c r="DO7" s="41">
        <v>47.28</v>
      </c>
      <c r="DP7" s="41">
        <v>47.66</v>
      </c>
      <c r="DQ7" s="41">
        <v>48.17</v>
      </c>
      <c r="DR7" s="41">
        <v>49.59</v>
      </c>
      <c r="DS7" s="41">
        <v>20.37</v>
      </c>
      <c r="DT7" s="41">
        <v>20.37</v>
      </c>
      <c r="DU7" s="41">
        <v>29.73</v>
      </c>
      <c r="DV7" s="41">
        <v>30.02</v>
      </c>
      <c r="DW7" s="41">
        <v>32.4</v>
      </c>
      <c r="DX7" s="41">
        <v>10.54</v>
      </c>
      <c r="DY7" s="41">
        <v>12.03</v>
      </c>
      <c r="DZ7" s="41">
        <v>12.19</v>
      </c>
      <c r="EA7" s="41">
        <v>15.1</v>
      </c>
      <c r="EB7" s="41">
        <v>17.12</v>
      </c>
      <c r="EC7" s="41">
        <v>19.440000000000001</v>
      </c>
      <c r="ED7" s="41">
        <v>0.21</v>
      </c>
      <c r="EE7" s="41">
        <v>0</v>
      </c>
      <c r="EF7" s="41">
        <v>0</v>
      </c>
      <c r="EG7" s="41">
        <v>0.3</v>
      </c>
      <c r="EH7" s="41">
        <v>0.16</v>
      </c>
      <c r="EI7" s="41">
        <v>0.56000000000000005</v>
      </c>
      <c r="EJ7" s="41">
        <v>0.61</v>
      </c>
      <c r="EK7" s="41">
        <v>0.51</v>
      </c>
      <c r="EL7" s="41">
        <v>0.57999999999999996</v>
      </c>
      <c r="EM7" s="41">
        <v>0.54</v>
      </c>
      <c r="EN7" s="41">
        <v>0.68</v>
      </c>
    </row>
    <row r="8" spans="1:144" x14ac:dyDescent="0.15">
      <c r="X8" s="43"/>
      <c r="Y8" s="43"/>
      <c r="Z8" s="43"/>
      <c r="AA8" s="43"/>
      <c r="AB8" s="43"/>
      <c r="AC8" s="43"/>
      <c r="AD8" s="43"/>
      <c r="AE8" s="43"/>
      <c r="AF8" s="43"/>
      <c r="AG8" s="43"/>
      <c r="AH8" s="44"/>
      <c r="AI8" s="43"/>
      <c r="AJ8" s="43"/>
      <c r="AK8" s="43"/>
      <c r="AL8" s="43"/>
      <c r="AM8" s="43"/>
      <c r="AN8" s="43"/>
      <c r="AO8" s="43"/>
      <c r="AP8" s="43"/>
      <c r="AQ8" s="43"/>
      <c r="AR8" s="43"/>
      <c r="AS8" s="44"/>
      <c r="AT8" s="43"/>
      <c r="AU8" s="43"/>
      <c r="AV8" s="43"/>
      <c r="AW8" s="43"/>
      <c r="AX8" s="43"/>
      <c r="AY8" s="43"/>
      <c r="AZ8" s="43"/>
      <c r="BA8" s="43"/>
      <c r="BB8" s="43"/>
      <c r="BC8" s="43"/>
      <c r="BD8" s="44"/>
      <c r="BE8" s="43"/>
      <c r="BF8" s="43"/>
      <c r="BG8" s="43"/>
      <c r="BH8" s="43"/>
      <c r="BI8" s="43"/>
      <c r="BJ8" s="43"/>
      <c r="BK8" s="43"/>
      <c r="BL8" s="43"/>
      <c r="BM8" s="43"/>
      <c r="BN8" s="43"/>
      <c r="BO8" s="44"/>
      <c r="BP8" s="43"/>
      <c r="BQ8" s="43"/>
      <c r="BR8" s="43"/>
      <c r="BS8" s="43"/>
      <c r="BT8" s="43"/>
      <c r="BU8" s="43"/>
      <c r="BV8" s="43"/>
      <c r="BW8" s="43"/>
      <c r="BX8" s="43"/>
      <c r="BY8" s="43"/>
      <c r="BZ8" s="44"/>
      <c r="CA8" s="43"/>
      <c r="CB8" s="43"/>
      <c r="CC8" s="43"/>
      <c r="CD8" s="43"/>
      <c r="CE8" s="43"/>
      <c r="CF8" s="43"/>
      <c r="CG8" s="43"/>
      <c r="CH8" s="43"/>
      <c r="CI8" s="43"/>
      <c r="CJ8" s="43"/>
      <c r="CK8" s="44"/>
      <c r="CL8" s="43"/>
      <c r="CM8" s="43"/>
      <c r="CN8" s="43"/>
      <c r="CO8" s="43"/>
      <c r="CP8" s="43"/>
      <c r="CQ8" s="43"/>
      <c r="CR8" s="43"/>
      <c r="CS8" s="43"/>
      <c r="CT8" s="43"/>
      <c r="CU8" s="43"/>
      <c r="CV8" s="44"/>
      <c r="CW8" s="43"/>
      <c r="CX8" s="43"/>
      <c r="CY8" s="43"/>
      <c r="CZ8" s="43"/>
      <c r="DA8" s="43"/>
      <c r="DB8" s="43"/>
      <c r="DC8" s="43"/>
      <c r="DD8" s="43"/>
      <c r="DE8" s="43"/>
      <c r="DF8" s="43"/>
      <c r="DG8" s="44"/>
      <c r="DH8" s="43"/>
      <c r="DI8" s="43"/>
      <c r="DJ8" s="43"/>
      <c r="DK8" s="43"/>
      <c r="DL8" s="43"/>
      <c r="DM8" s="43"/>
      <c r="DN8" s="43"/>
      <c r="DO8" s="43"/>
      <c r="DP8" s="43"/>
      <c r="DQ8" s="43"/>
      <c r="DR8" s="44"/>
      <c r="DS8" s="43"/>
      <c r="DT8" s="43"/>
      <c r="DU8" s="43"/>
      <c r="DV8" s="43"/>
      <c r="DW8" s="43"/>
      <c r="DX8" s="43"/>
      <c r="DY8" s="43"/>
      <c r="DZ8" s="43"/>
      <c r="EA8" s="43"/>
      <c r="EB8" s="43"/>
      <c r="EC8" s="44"/>
      <c r="ED8" s="43"/>
      <c r="EE8" s="43"/>
      <c r="EF8" s="43"/>
      <c r="EG8" s="43"/>
      <c r="EH8" s="43"/>
      <c r="EI8" s="43"/>
      <c r="EJ8" s="43"/>
      <c r="EK8" s="43"/>
      <c r="EL8" s="43"/>
      <c r="EM8" s="43"/>
      <c r="EN8" s="44"/>
    </row>
    <row r="9" spans="1:144" x14ac:dyDescent="0.15">
      <c r="A9" s="30"/>
      <c r="B9" s="30" t="s">
        <v>102</v>
      </c>
      <c r="C9" s="30" t="s">
        <v>103</v>
      </c>
      <c r="D9" s="30" t="s">
        <v>104</v>
      </c>
      <c r="E9" s="30" t="s">
        <v>105</v>
      </c>
      <c r="F9" s="30" t="s">
        <v>106</v>
      </c>
      <c r="X9" s="43"/>
      <c r="Y9" s="43"/>
      <c r="Z9" s="43"/>
      <c r="AA9" s="43"/>
      <c r="AB9" s="43"/>
      <c r="AC9" s="43"/>
      <c r="AD9" s="43"/>
      <c r="AE9" s="43"/>
      <c r="AF9" s="43"/>
      <c r="AG9" s="43"/>
      <c r="AI9" s="43"/>
      <c r="AJ9" s="43"/>
      <c r="AK9" s="43"/>
      <c r="AL9" s="43"/>
      <c r="AM9" s="43"/>
      <c r="AN9" s="43"/>
      <c r="AO9" s="43"/>
      <c r="AP9" s="43"/>
      <c r="AQ9" s="43"/>
      <c r="AR9" s="43"/>
      <c r="AT9" s="43"/>
      <c r="AU9" s="43"/>
      <c r="AV9" s="43"/>
      <c r="AW9" s="43"/>
      <c r="AX9" s="43"/>
      <c r="AY9" s="43"/>
      <c r="AZ9" s="43"/>
      <c r="BA9" s="43"/>
      <c r="BB9" s="43"/>
      <c r="BC9" s="43"/>
      <c r="BE9" s="43"/>
      <c r="BF9" s="43"/>
      <c r="BG9" s="43"/>
      <c r="BH9" s="43"/>
      <c r="BI9" s="43"/>
      <c r="BJ9" s="43"/>
      <c r="BK9" s="43"/>
      <c r="BL9" s="43"/>
      <c r="BM9" s="43"/>
      <c r="BN9" s="43"/>
      <c r="BP9" s="43"/>
      <c r="BQ9" s="43"/>
      <c r="BR9" s="43"/>
      <c r="BS9" s="43"/>
      <c r="BT9" s="43"/>
      <c r="BU9" s="43"/>
      <c r="BV9" s="43"/>
      <c r="BW9" s="43"/>
      <c r="BX9" s="43"/>
      <c r="BY9" s="43"/>
      <c r="CA9" s="43"/>
      <c r="CB9" s="43"/>
      <c r="CC9" s="43"/>
      <c r="CD9" s="43"/>
      <c r="CE9" s="43"/>
      <c r="CF9" s="43"/>
      <c r="CG9" s="43"/>
      <c r="CH9" s="43"/>
      <c r="CI9" s="43"/>
      <c r="CJ9" s="43"/>
      <c r="CL9" s="43"/>
      <c r="CM9" s="43"/>
      <c r="CN9" s="43"/>
      <c r="CO9" s="43"/>
      <c r="CP9" s="43"/>
      <c r="CQ9" s="43"/>
      <c r="CR9" s="43"/>
      <c r="CS9" s="43"/>
      <c r="CT9" s="43"/>
      <c r="CU9" s="43"/>
      <c r="CW9" s="43"/>
      <c r="CX9" s="43"/>
      <c r="CY9" s="43"/>
      <c r="CZ9" s="43"/>
      <c r="DA9" s="43"/>
      <c r="DB9" s="43"/>
      <c r="DC9" s="43"/>
      <c r="DD9" s="43"/>
      <c r="DE9" s="43"/>
      <c r="DF9" s="43"/>
      <c r="DH9" s="43"/>
      <c r="DI9" s="43"/>
      <c r="DJ9" s="43"/>
      <c r="DK9" s="43"/>
      <c r="DL9" s="43"/>
      <c r="DM9" s="43"/>
      <c r="DN9" s="43"/>
      <c r="DO9" s="43"/>
      <c r="DP9" s="43"/>
      <c r="DQ9" s="43"/>
      <c r="DS9" s="43"/>
      <c r="DT9" s="43"/>
      <c r="DU9" s="43"/>
      <c r="DV9" s="43"/>
      <c r="DW9" s="43"/>
      <c r="DX9" s="43"/>
      <c r="DY9" s="43"/>
      <c r="DZ9" s="43"/>
      <c r="EA9" s="43"/>
      <c r="EB9" s="43"/>
      <c r="ED9" s="43"/>
      <c r="EE9" s="43"/>
      <c r="EF9" s="43"/>
      <c r="EG9" s="43"/>
      <c r="EH9" s="43"/>
      <c r="EI9" s="43"/>
      <c r="EJ9" s="43"/>
      <c r="EK9" s="43"/>
      <c r="EL9" s="43"/>
      <c r="EM9" s="43"/>
    </row>
    <row r="10" spans="1:144" x14ac:dyDescent="0.15">
      <c r="A10" s="30" t="s">
        <v>57</v>
      </c>
      <c r="B10" s="36">
        <f>DATEVALUE($B7+12-B11&amp;"/1/"&amp;B12)</f>
        <v>46388</v>
      </c>
      <c r="C10" s="36">
        <f>DATEVALUE($B7+12-C11&amp;"/1/"&amp;C12)</f>
        <v>46753</v>
      </c>
      <c r="D10" s="36">
        <f>DATEVALUE($B7+12-D11&amp;"/1/"&amp;D12)</f>
        <v>47119</v>
      </c>
      <c r="E10" s="36">
        <f>DATEVALUE($B7+12-E11&amp;"/1/"&amp;E12)</f>
        <v>47484</v>
      </c>
      <c r="F10" s="38">
        <f>DATEVALUE($B7+12-F11&amp;"/1/"&amp;F12)</f>
        <v>47849</v>
      </c>
    </row>
    <row r="11" spans="1:144" x14ac:dyDescent="0.15">
      <c r="B11">
        <v>4</v>
      </c>
      <c r="C11">
        <v>3</v>
      </c>
      <c r="D11">
        <v>2</v>
      </c>
      <c r="E11">
        <v>1</v>
      </c>
      <c r="F11">
        <v>0</v>
      </c>
      <c r="G11" t="s">
        <v>100</v>
      </c>
    </row>
    <row r="12" spans="1:144" x14ac:dyDescent="0.15">
      <c r="B12">
        <v>1</v>
      </c>
      <c r="C12">
        <v>1</v>
      </c>
      <c r="D12">
        <v>1</v>
      </c>
      <c r="E12">
        <v>1</v>
      </c>
      <c r="F12">
        <v>1</v>
      </c>
      <c r="G12" t="s">
        <v>107</v>
      </c>
    </row>
    <row r="13" spans="1:144" x14ac:dyDescent="0.15">
      <c r="B13" t="s">
        <v>108</v>
      </c>
      <c r="C13" t="s">
        <v>108</v>
      </c>
      <c r="D13" t="s">
        <v>108</v>
      </c>
      <c r="E13" t="s">
        <v>108</v>
      </c>
      <c r="F13" t="s">
        <v>9</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2020-12-04T02:06:27Z</dcterms:created>
  <dcterms:modified xsi:type="dcterms:W3CDTF">2021-02-10T01:09:38Z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2021-01-19T00:45:29Z</vt:filetime>
  </property>
</Properties>
</file>