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72vR+YbJsI1SIooV9LLnzSXEKVjRwpJCupqXD00Ba2MQdGpIdUlSjROM5mskuDLJ94RhWcuODimHnJz8wQD5Pg==" workbookSaltValue="0M1zMTF1XpUQC1vVZKRBs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<sst xmlns="http://schemas.openxmlformats.org/spreadsheetml/2006/main" count="246" uniqueCount="120">
  <si>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</si>
  <si>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</si>
  <si>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</si>
  <si>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</si>
  <si>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</si>
  <si>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</si>
  <si>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</si>
  <si>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</si>
  <si>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</si>
  <si>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</si>
  <si>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</si>
  <si>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</si>
  <si>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</si>
  <si>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</si>
  <si>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</si>
  <si>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</si>
  <si>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</si>
  <si>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</si>
  <si>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</si>
  <si>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</si>
  <si>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</si>
  <si>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</si>
  <si>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</si>
  <si>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</si>
  <si>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</si>
  <si>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</si>
  <si>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</si>
  <si>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</si>
  <si>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</si>
  <si>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</si>
  <si>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</si>
  <si>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</si>
  <si>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</si>
  <si>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</si>
  <si>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</si>
  <si>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</si>
  <si>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</si>
  <si>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</si>
  <si>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</si>
  <si>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</si>
  <si>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</si>
  <si>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</si>
  <si>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</si>
  <si>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</si>
  <si>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</si>
  <si>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</si>
  <si>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</si>
  <si>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</si>
  <si>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</si>
  <si>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</si>
  <si>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</si>
  <si>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</si>
  <si>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</si>
  <si>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</si>
  <si>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</si>
  <si>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</si>
  <si>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</si>
  <si>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</si>
  <si>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</si>
  <si>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</si>
  <si>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</si>
  <si>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</si>
  <si>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</si>
  <si>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</si>
  <si>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</si>
  <si>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</si>
  <si>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</si>
  <si>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</si>
  <si>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</si>
  <si>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</si>
  <si>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</si>
  <si>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</si>
  <si>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</si>
  <si>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</si>
  <si>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</si>
  <si>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</si>
  <si>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</si>
  <si>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</si>
  <si>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</si>
  <si>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</si>
  <si>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</si>
  <si>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</si>
  <si>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</si>
  <si>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</si>
  <si>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</si>
  <si>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</si>
  <si>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</si>
  <si>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</si>
  <si>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</si>
  <si>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</si>
  <si>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</si>
  <si>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</si>
  <si>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</si>
  <si>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</si>
  <si>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</si>
  <si>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</si>
  <si>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</si>
  <si>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</si>
  <si>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鎌ケ谷市</t>
  </si>
  <si>
    <t>法非適用</t>
  </si>
  <si>
    <t>下水道事業</t>
  </si>
  <si>
    <t>公共下水道</t>
  </si>
  <si>
    <t>Ba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</si>
  <si>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</si>
  <si>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</si>
  <si>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</si>
  <si>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</si>
  <si>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</si>
  <si>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</si>
  <si>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</si>
  <si>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</si>
  <si>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</si>
  <si>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</si>
  <si>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</si>
  <si>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</si>
  <si>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</si>
  <si>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</si>
  <si>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市は流域下水道に接続しており、単独の処理場は有しておりません。また、流域の最上流域であるため、下水道整備の開始時期が近隣市より遅い（昭和59年より供用開始）ことから、管渠の標準耐用年数50年まで約15年ほど期間があります。
　しかしながら、下水道法の一部改正により、維持管理に要する経費も事業計画に明記することになったことも踏まえ、「下水道事業のストックマネジメント実施に関するガイドライン-2015年版-」等を参考に、計画的な管路の点検・調査を行い、適切な維持管理計画を考えていきます。</t>
    <phoneticPr fontId="4"/>
  </si>
  <si>
    <t>経費回収率は概ね100％前後を維持していますが、当市は３流域にまたがる流域下水道であり、流域各市の不明水が混入することにより、汚水処理原価が類似団体より高くなっています。水洗化率につきましては、全体の普及率（約67％）と併せて向上するよう取り組んでまいります。
　収益的収支比率は80％前後を推移しておりますが、これは未普及解消のため地方債を借りて公共下水道整備を進めていることから、地方債償還金が多くなっていることが要因となっております。今後とも未普及解消のために資本費への投資が必要となることが予想されることから、計画的な資金運用にて下水道整備を行っていかなくてはならないと考えております。
　経営の健全性の確保にあたりましては、公営企業会計への移行を行い、実態を把握したうえで、より効率的な経営戦略を検討していきます。</t>
    <phoneticPr fontId="4"/>
  </si>
  <si>
    <t>　当市は流域の最上流域に位置しており、下水道の整備が近隣市に比べて遅れています。公衆衛生の向上や公共用水域の水質保全の観点からも、下水道の整備は急務であると考えております。
　このような状況のなか、令和2年度当初に地方公営企業法の一部適用を行ったことにより、今後は公営企業会計に基づいた経営を行うこととなります。
　また、令和2年度には鎌ケ谷市下水道事業経営戦略を策定することとしており、現状の財政状態の把握や今後増加してくる維持管理に要する経費等を踏まえた将来の予測を行うことで、より効率的な事業運営を目指します。</t>
    <rPh sb="93" eb="95">
      <t>ジョウキョウ</t>
    </rPh>
    <rPh sb="107" eb="114">
      <t>チホウコウエイキギョウホウ</t>
    </rPh>
    <rPh sb="115" eb="117">
      <t>イチブ</t>
    </rPh>
    <rPh sb="117" eb="119">
      <t>テキヨウ</t>
    </rPh>
    <rPh sb="120" eb="121">
      <t>オコナ</t>
    </rPh>
    <rPh sb="129" eb="131">
      <t>コンゴ</t>
    </rPh>
    <rPh sb="132" eb="134">
      <t>コウエイ</t>
    </rPh>
    <rPh sb="134" eb="136">
      <t>キギョウ</t>
    </rPh>
    <rPh sb="136" eb="138">
      <t>カイケイ</t>
    </rPh>
    <rPh sb="139" eb="140">
      <t>モト</t>
    </rPh>
    <rPh sb="143" eb="145">
      <t>ケイエイ</t>
    </rPh>
    <rPh sb="146" eb="147">
      <t>オコナ</t>
    </rPh>
    <rPh sb="161" eb="163">
      <t>レイワ</t>
    </rPh>
    <rPh sb="164" eb="166">
      <t>ネンド</t>
    </rPh>
    <rPh sb="168" eb="172">
      <t>カマガヤシ</t>
    </rPh>
    <rPh sb="172" eb="175">
      <t>ゲスイドウ</t>
    </rPh>
    <rPh sb="175" eb="177">
      <t>ジギョウ</t>
    </rPh>
    <rPh sb="177" eb="179">
      <t>ケイエイ</t>
    </rPh>
    <rPh sb="179" eb="181">
      <t>センリャク</t>
    </rPh>
    <rPh sb="182" eb="184">
      <t>サクテイ</t>
    </rPh>
    <rPh sb="194" eb="196">
      <t>ゲンジョウ</t>
    </rPh>
    <rPh sb="197" eb="199">
      <t>ザイセイ</t>
    </rPh>
    <rPh sb="199" eb="201">
      <t>ジョウタイ</t>
    </rPh>
    <rPh sb="223" eb="224">
      <t>トウ</t>
    </rPh>
    <rPh sb="229" eb="231">
      <t>ショウライ</t>
    </rPh>
    <rPh sb="232" eb="234">
      <t>ヨソク</t>
    </rPh>
    <rPh sb="235" eb="236">
      <t>オコナ</t>
    </rPh>
    <rPh sb="243" eb="246">
      <t>コウリツテキ</t>
    </rPh>
    <rPh sb="247" eb="249">
      <t>ジギョウ</t>
    </rPh>
    <rPh sb="249" eb="251">
      <t>ウンエイ</t>
    </rPh>
    <rPh sb="252" eb="254">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</si>
</sst>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D-409E-A8FB-353A5FB380B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0.04</c:v>
                </c:pt>
                <c:pt idx="2">
                  <c:v>0.15</c:v>
                </c:pt>
                <c:pt idx="3">
                  <c:v>0.02</c:v>
                </c:pt>
                <c:pt idx="4">
                  <c:v>0.06</c:v>
                </c:pt>
              </c:numCache>
            </c:numRef>
          </c:val>
          <c:smooth val="0"/>
          <c:extLst>
            <c:ext xmlns:c16="http://schemas.microsoft.com/office/drawing/2014/chart" uri="{C3380CC4-5D6E-409C-BE32-E72D297353CC}">
              <c16:uniqueId val="{00000001-A50D-409E-A8FB-353A5FB380B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D2-41A3-B8CE-485ACCBB36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6D2-41A3-B8CE-485ACCBB36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93.18</c:v>
                </c:pt>
                <c:pt idx="1">
                  <c:v>93.33</c:v>
                </c:pt>
                <c:pt idx="2">
                  <c:v>93.44</c:v>
                </c:pt>
                <c:pt idx="3">
                  <c:v>93.09</c:v>
                </c:pt>
                <c:pt idx="4">
                  <c:v>92.71</c:v>
                </c:pt>
              </c:numCache>
            </c:numRef>
          </c:val>
          <c:extLst>
            <c:ext xmlns:c16="http://schemas.microsoft.com/office/drawing/2014/chart" uri="{C3380CC4-5D6E-409C-BE32-E72D297353CC}">
              <c16:uniqueId val="{00000000-3C3E-4335-A788-78CE5AC66C6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97.41</c:v>
                </c:pt>
                <c:pt idx="1">
                  <c:v>96.99</c:v>
                </c:pt>
                <c:pt idx="2">
                  <c:v>97.08</c:v>
                </c:pt>
                <c:pt idx="3">
                  <c:v>96.71</c:v>
                </c:pt>
                <c:pt idx="4">
                  <c:v>96.8</c:v>
                </c:pt>
              </c:numCache>
            </c:numRef>
          </c:val>
          <c:smooth val="0"/>
          <c:extLst>
            <c:ext xmlns:c16="http://schemas.microsoft.com/office/drawing/2014/chart" uri="{C3380CC4-5D6E-409C-BE32-E72D297353CC}">
              <c16:uniqueId val="{00000001-3C3E-4335-A788-78CE5AC66C6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79.44</c:v>
                </c:pt>
                <c:pt idx="1">
                  <c:v>81.819999999999993</c:v>
                </c:pt>
                <c:pt idx="2">
                  <c:v>83.49</c:v>
                </c:pt>
                <c:pt idx="3">
                  <c:v>82.48</c:v>
                </c:pt>
                <c:pt idx="4">
                  <c:v>82.19</c:v>
                </c:pt>
              </c:numCache>
            </c:numRef>
          </c:val>
          <c:extLst>
            <c:ext xmlns:c16="http://schemas.microsoft.com/office/drawing/2014/chart" uri="{C3380CC4-5D6E-409C-BE32-E72D297353CC}">
              <c16:uniqueId val="{00000000-4BDE-4A95-B9F1-EE807061917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DE-4A95-B9F1-EE807061917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E-4544-887B-B4D29020C3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E-4544-887B-B4D29020C3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CC-4160-B998-3AF92A4A1B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CC-4160-B998-3AF92A4A1B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99-49AA-8F14-AA9303A3213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99-49AA-8F14-AA9303A3213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1B-478E-B8D3-5233CCBBEEE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1B-478E-B8D3-5233CCBBEEE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719.35</c:v>
                </c:pt>
                <c:pt idx="1">
                  <c:v>542.05999999999995</c:v>
                </c:pt>
                <c:pt idx="2">
                  <c:v>469.52</c:v>
                </c:pt>
                <c:pt idx="3">
                  <c:v>422.03</c:v>
                </c:pt>
                <c:pt idx="4">
                  <c:v>486.7</c:v>
                </c:pt>
              </c:numCache>
            </c:numRef>
          </c:val>
          <c:extLst>
            <c:ext xmlns:c16="http://schemas.microsoft.com/office/drawing/2014/chart" uri="{C3380CC4-5D6E-409C-BE32-E72D297353CC}">
              <c16:uniqueId val="{00000000-AFAF-41A6-871A-C5CD734C3D3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664.11</c:v>
                </c:pt>
                <c:pt idx="1">
                  <c:v>710.4</c:v>
                </c:pt>
                <c:pt idx="2">
                  <c:v>674.86</c:v>
                </c:pt>
                <c:pt idx="3">
                  <c:v>670.71</c:v>
                </c:pt>
                <c:pt idx="4">
                  <c:v>719.63</c:v>
                </c:pt>
              </c:numCache>
            </c:numRef>
          </c:val>
          <c:smooth val="0"/>
          <c:extLst>
            <c:ext xmlns:c16="http://schemas.microsoft.com/office/drawing/2014/chart" uri="{C3380CC4-5D6E-409C-BE32-E72D297353CC}">
              <c16:uniqueId val="{00000001-AFAF-41A6-871A-C5CD734C3D3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95.77</c:v>
                </c:pt>
                <c:pt idx="1">
                  <c:v>96.62</c:v>
                </c:pt>
                <c:pt idx="2">
                  <c:v>100</c:v>
                </c:pt>
                <c:pt idx="3">
                  <c:v>100</c:v>
                </c:pt>
                <c:pt idx="4">
                  <c:v>96.73</c:v>
                </c:pt>
              </c:numCache>
            </c:numRef>
          </c:val>
          <c:extLst>
            <c:ext xmlns:c16="http://schemas.microsoft.com/office/drawing/2014/chart" uri="{C3380CC4-5D6E-409C-BE32-E72D297353CC}">
              <c16:uniqueId val="{00000000-C3F5-4AF6-BF47-2DDD0B98C2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100.01</c:v>
                </c:pt>
                <c:pt idx="1">
                  <c:v>97.39</c:v>
                </c:pt>
                <c:pt idx="2">
                  <c:v>97.78</c:v>
                </c:pt>
                <c:pt idx="3">
                  <c:v>96.07</c:v>
                </c:pt>
                <c:pt idx="4">
                  <c:v>97.9</c:v>
                </c:pt>
              </c:numCache>
            </c:numRef>
          </c:val>
          <c:smooth val="0"/>
          <c:extLst>
            <c:ext xmlns:c16="http://schemas.microsoft.com/office/drawing/2014/chart" uri="{C3380CC4-5D6E-409C-BE32-E72D297353CC}">
              <c16:uniqueId val="{00000001-C3F5-4AF6-BF47-2DDD0B98C2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182.41</c:v>
                </c:pt>
                <c:pt idx="1">
                  <c:v>178.72</c:v>
                </c:pt>
                <c:pt idx="2">
                  <c:v>171.49</c:v>
                </c:pt>
                <c:pt idx="3">
                  <c:v>175.08</c:v>
                </c:pt>
                <c:pt idx="4">
                  <c:v>150</c:v>
                </c:pt>
              </c:numCache>
            </c:numRef>
          </c:val>
          <c:extLst>
            <c:ext xmlns:c16="http://schemas.microsoft.com/office/drawing/2014/chart" uri="{C3380CC4-5D6E-409C-BE32-E72D297353CC}">
              <c16:uniqueId val="{00000000-ABC3-4E4A-B250-15AA97205A4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109.45</c:v>
                </c:pt>
                <c:pt idx="1">
                  <c:v>114.85</c:v>
                </c:pt>
                <c:pt idx="2">
                  <c:v>114.82</c:v>
                </c:pt>
                <c:pt idx="3">
                  <c:v>122.01</c:v>
                </c:pt>
                <c:pt idx="4">
                  <c:v>112.77</c:v>
                </c:pt>
              </c:numCache>
            </c:numRef>
          </c:val>
          <c:smooth val="0"/>
          <c:extLst>
            <c:ext xmlns:c16="http://schemas.microsoft.com/office/drawing/2014/chart" uri="{C3380CC4-5D6E-409C-BE32-E72D297353CC}">
              <c16:uniqueId val="{00000001-ABC3-4E4A-B250-15AA97205A4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鎌ケ谷市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Ba</v>
      </c>
      <c r="X8" s="72"/>
      <c r="Y8" s="72"/>
      <c r="Z8" s="72"/>
      <c r="AA8" s="72"/>
      <c r="AB8" s="72"/>
      <c r="AC8" s="72"/>
      <c r="AD8" s="73" t="str">
        <f>データ!$M$6</f>
        <v>非設置</v>
      </c>
      <c r="AE8" s="73"/>
      <c r="AF8" s="73"/>
      <c r="AG8" s="73"/>
      <c r="AH8" s="73"/>
      <c r="AI8" s="73"/>
      <c r="AJ8" s="73"/>
      <c r="AK8" s="3"/>
      <c r="AL8" s="69">
        <f>データ!S6</f>
        <v>109954</v>
      </c>
      <c r="AM8" s="69"/>
      <c r="AN8" s="69"/>
      <c r="AO8" s="69"/>
      <c r="AP8" s="69"/>
      <c r="AQ8" s="69"/>
      <c r="AR8" s="69"/>
      <c r="AS8" s="69"/>
      <c r="AT8" s="68">
        <f>データ!T6</f>
        <v>21.08</v>
      </c>
      <c r="AU8" s="68"/>
      <c r="AV8" s="68"/>
      <c r="AW8" s="68"/>
      <c r="AX8" s="68"/>
      <c r="AY8" s="68"/>
      <c r="AZ8" s="68"/>
      <c r="BA8" s="68"/>
      <c r="BB8" s="68">
        <f>データ!U6</f>
        <v>5216.03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67.06</v>
      </c>
      <c r="Q10" s="68"/>
      <c r="R10" s="68"/>
      <c r="S10" s="68"/>
      <c r="T10" s="68"/>
      <c r="U10" s="68"/>
      <c r="V10" s="68"/>
      <c r="W10" s="68">
        <f>データ!Q6</f>
        <v>79.989999999999995</v>
      </c>
      <c r="X10" s="68"/>
      <c r="Y10" s="68"/>
      <c r="Z10" s="68"/>
      <c r="AA10" s="68"/>
      <c r="AB10" s="68"/>
      <c r="AC10" s="68"/>
      <c r="AD10" s="69">
        <f>データ!R6</f>
        <v>2698</v>
      </c>
      <c r="AE10" s="69"/>
      <c r="AF10" s="69"/>
      <c r="AG10" s="69"/>
      <c r="AH10" s="69"/>
      <c r="AI10" s="69"/>
      <c r="AJ10" s="69"/>
      <c r="AK10" s="2"/>
      <c r="AL10" s="69">
        <f>データ!V6</f>
        <v>73789</v>
      </c>
      <c r="AM10" s="69"/>
      <c r="AN10" s="69"/>
      <c r="AO10" s="69"/>
      <c r="AP10" s="69"/>
      <c r="AQ10" s="69"/>
      <c r="AR10" s="69"/>
      <c r="AS10" s="69"/>
      <c r="AT10" s="68">
        <f>データ!W6</f>
        <v>6.6</v>
      </c>
      <c r="AU10" s="68"/>
      <c r="AV10" s="68"/>
      <c r="AW10" s="68"/>
      <c r="AX10" s="68"/>
      <c r="AY10" s="68"/>
      <c r="AZ10" s="68"/>
      <c r="BA10" s="68"/>
      <c r="BB10" s="68">
        <f>データ!X6</f>
        <v>11180.15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Klb4ymqN8xqvBLEzsV+OcYn13+fsjkSxPIl3VE1lz/nj0lNzjdklIiuJvBMgAS2+f+wfEnQ4VjF41ibKt55lJg==" saltValue="PZMbcwJEvJCRBPHM8bCK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122246</v>
      </c>
      <c r="D6" s="33">
        <f t="shared" si="3"/>
        <v>47</v>
      </c>
      <c r="E6" s="33">
        <f t="shared" si="3"/>
        <v>17</v>
      </c>
      <c r="F6" s="33">
        <f t="shared" si="3"/>
        <v>1</v>
      </c>
      <c r="G6" s="33">
        <f t="shared" si="3"/>
        <v>0</v>
      </c>
      <c r="H6" s="33" t="str">
        <f t="shared" si="3"/>
        <v>千葉県　鎌ケ谷市</v>
      </c>
      <c r="I6" s="33" t="str">
        <f t="shared" si="3"/>
        <v>法非適用</v>
      </c>
      <c r="J6" s="33" t="str">
        <f t="shared" si="3"/>
        <v>下水道事業</v>
      </c>
      <c r="K6" s="33" t="str">
        <f t="shared" si="3"/>
        <v>公共下水道</v>
      </c>
      <c r="L6" s="33" t="str">
        <f t="shared" si="3"/>
        <v>Ba</v>
      </c>
      <c r="M6" s="33" t="str">
        <f t="shared" si="3"/>
        <v>非設置</v>
      </c>
      <c r="N6" s="34" t="str">
        <f t="shared" si="3"/>
        <v>-</v>
      </c>
      <c r="O6" s="34" t="str">
        <f t="shared" si="3"/>
        <v>該当数値なし</v>
      </c>
      <c r="P6" s="34">
        <f t="shared" si="3"/>
        <v>67.06</v>
      </c>
      <c r="Q6" s="34">
        <f t="shared" si="3"/>
        <v>79.989999999999995</v>
      </c>
      <c r="R6" s="34">
        <f t="shared" si="3"/>
        <v>2698</v>
      </c>
      <c r="S6" s="34">
        <f t="shared" si="3"/>
        <v>109954</v>
      </c>
      <c r="T6" s="34">
        <f t="shared" si="3"/>
        <v>21.08</v>
      </c>
      <c r="U6" s="34">
        <f t="shared" si="3"/>
        <v>5216.03</v>
      </c>
      <c r="V6" s="34">
        <f t="shared" si="3"/>
        <v>73789</v>
      </c>
      <c r="W6" s="34">
        <f t="shared" si="3"/>
        <v>6.6</v>
      </c>
      <c r="X6" s="34">
        <f t="shared" si="3"/>
        <v>11180.15</v>
      </c>
      <c r="Y6" s="35">
        <f>IF(Y7="",NA(),Y7)</f>
        <v>79.44</v>
      </c>
      <c r="Z6" s="35">
        <f t="shared" ref="Z6:AH6" si="4">IF(Z7="",NA(),Z7)</f>
        <v>81.819999999999993</v>
      </c>
      <c r="AA6" s="35">
        <f t="shared" si="4"/>
        <v>83.49</v>
      </c>
      <c r="AB6" s="35">
        <f t="shared" si="4"/>
        <v>82.48</v>
      </c>
      <c r="AC6" s="35">
        <f t="shared" si="4"/>
        <v>82.19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719.35</v>
      </c>
      <c r="BG6" s="35">
        <f t="shared" ref="BG6:BO6" si="7">IF(BG7="",NA(),BG7)</f>
        <v>542.05999999999995</v>
      </c>
      <c r="BH6" s="35">
        <f t="shared" si="7"/>
        <v>469.52</v>
      </c>
      <c r="BI6" s="35">
        <f t="shared" si="7"/>
        <v>422.03</v>
      </c>
      <c r="BJ6" s="35">
        <f t="shared" si="7"/>
        <v>486.7</v>
      </c>
      <c r="BK6" s="35">
        <f t="shared" si="7"/>
        <v>664.11</v>
      </c>
      <c r="BL6" s="35">
        <f t="shared" si="7"/>
        <v>710.4</v>
      </c>
      <c r="BM6" s="35">
        <f t="shared" si="7"/>
        <v>674.86</v>
      </c>
      <c r="BN6" s="35">
        <f t="shared" si="7"/>
        <v>670.71</v>
      </c>
      <c r="BO6" s="35">
        <f t="shared" si="7"/>
        <v>719.63</v>
      </c>
      <c r="BP6" s="34" t="str">
        <f>IF(BP7="","",IF(BP7="-","【-】","【"&amp;SUBSTITUTE(TEXT(BP7,"#,##0.00"),"-","△")&amp;"】"))</f>
        <v>【682.51】</v>
      </c>
      <c r="BQ6" s="35">
        <f>IF(BQ7="",NA(),BQ7)</f>
        <v>95.77</v>
      </c>
      <c r="BR6" s="35">
        <f t="shared" ref="BR6:BZ6" si="8">IF(BR7="",NA(),BR7)</f>
        <v>96.62</v>
      </c>
      <c r="BS6" s="35">
        <f t="shared" si="8"/>
        <v>100</v>
      </c>
      <c r="BT6" s="35">
        <f t="shared" si="8"/>
        <v>100</v>
      </c>
      <c r="BU6" s="35">
        <f t="shared" si="8"/>
        <v>96.73</v>
      </c>
      <c r="BV6" s="35">
        <f t="shared" si="8"/>
        <v>100.01</v>
      </c>
      <c r="BW6" s="35">
        <f t="shared" si="8"/>
        <v>97.39</v>
      </c>
      <c r="BX6" s="35">
        <f t="shared" si="8"/>
        <v>97.78</v>
      </c>
      <c r="BY6" s="35">
        <f t="shared" si="8"/>
        <v>96.07</v>
      </c>
      <c r="BZ6" s="35">
        <f t="shared" si="8"/>
        <v>97.9</v>
      </c>
      <c r="CA6" s="34" t="str">
        <f>IF(CA7="","",IF(CA7="-","【-】","【"&amp;SUBSTITUTE(TEXT(CA7,"#,##0.00"),"-","△")&amp;"】"))</f>
        <v>【100.34】</v>
      </c>
      <c r="CB6" s="35">
        <f>IF(CB7="",NA(),CB7)</f>
        <v>182.41</v>
      </c>
      <c r="CC6" s="35">
        <f t="shared" ref="CC6:CK6" si="9">IF(CC7="",NA(),CC7)</f>
        <v>178.72</v>
      </c>
      <c r="CD6" s="35">
        <f t="shared" si="9"/>
        <v>171.49</v>
      </c>
      <c r="CE6" s="35">
        <f t="shared" si="9"/>
        <v>175.08</v>
      </c>
      <c r="CF6" s="35">
        <f t="shared" si="9"/>
        <v>150</v>
      </c>
      <c r="CG6" s="35">
        <f t="shared" si="9"/>
        <v>109.45</v>
      </c>
      <c r="CH6" s="35">
        <f t="shared" si="9"/>
        <v>114.85</v>
      </c>
      <c r="CI6" s="35">
        <f t="shared" si="9"/>
        <v>114.82</v>
      </c>
      <c r="CJ6" s="35">
        <f t="shared" si="9"/>
        <v>122.01</v>
      </c>
      <c r="CK6" s="35">
        <f t="shared" si="9"/>
        <v>112.77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【59.64】</v>
      </c>
      <c r="CX6" s="35">
        <f>IF(CX7="",NA(),CX7)</f>
        <v>93.18</v>
      </c>
      <c r="CY6" s="35">
        <f t="shared" ref="CY6:DG6" si="11">IF(CY7="",NA(),CY7)</f>
        <v>93.33</v>
      </c>
      <c r="CZ6" s="35">
        <f t="shared" si="11"/>
        <v>93.44</v>
      </c>
      <c r="DA6" s="35">
        <f t="shared" si="11"/>
        <v>93.09</v>
      </c>
      <c r="DB6" s="35">
        <f t="shared" si="11"/>
        <v>92.71</v>
      </c>
      <c r="DC6" s="35">
        <f t="shared" si="11"/>
        <v>97.41</v>
      </c>
      <c r="DD6" s="35">
        <f t="shared" si="11"/>
        <v>96.99</v>
      </c>
      <c r="DE6" s="35">
        <f t="shared" si="11"/>
        <v>97.08</v>
      </c>
      <c r="DF6" s="35">
        <f t="shared" si="11"/>
        <v>96.71</v>
      </c>
      <c r="DG6" s="35">
        <f t="shared" si="11"/>
        <v>96.8</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0.04</v>
      </c>
      <c r="EL6" s="35">
        <f t="shared" si="14"/>
        <v>0.15</v>
      </c>
      <c r="EM6" s="35">
        <f t="shared" si="14"/>
        <v>0.02</v>
      </c>
      <c r="EN6" s="35">
        <f t="shared" si="14"/>
        <v>0.06</v>
      </c>
      <c r="EO6" s="34" t="str">
        <f>IF(EO7="","",IF(EO7="-","【-】","【"&amp;SUBSTITUTE(TEXT(EO7,"#,##0.00"),"-","△")&amp;"】"))</f>
        <v>【0.22】</v>
      </c>
    </row>
    <row r="7" spans="1:145" s="36" customFormat="1" x14ac:dyDescent="0.15">
      <c r="A7" s="28"/>
      <c r="B7" s="37">
        <v>2019</v>
      </c>
      <c r="C7" s="37">
        <v>122246</v>
      </c>
      <c r="D7" s="37">
        <v>47</v>
      </c>
      <c r="E7" s="37">
        <v>17</v>
      </c>
      <c r="F7" s="37">
        <v>1</v>
      </c>
      <c r="G7" s="37">
        <v>0</v>
      </c>
      <c r="H7" s="37" t="s">
        <v>98</v>
      </c>
      <c r="I7" s="37" t="s">
        <v>99</v>
      </c>
      <c r="J7" s="37" t="s">
        <v>100</v>
      </c>
      <c r="K7" s="37" t="s">
        <v>101</v>
      </c>
      <c r="L7" s="37" t="s">
        <v>102</v>
      </c>
      <c r="M7" s="37" t="s">
        <v>103</v>
      </c>
      <c r="N7" s="38" t="s">
        <v>104</v>
      </c>
      <c r="O7" s="38" t="s">
        <v>105</v>
      </c>
      <c r="P7" s="38">
        <v>67.06</v>
      </c>
      <c r="Q7" s="38">
        <v>79.989999999999995</v>
      </c>
      <c r="R7" s="38">
        <v>2698</v>
      </c>
      <c r="S7" s="38">
        <v>109954</v>
      </c>
      <c r="T7" s="38">
        <v>21.08</v>
      </c>
      <c r="U7" s="38">
        <v>5216.03</v>
      </c>
      <c r="V7" s="38">
        <v>73789</v>
      </c>
      <c r="W7" s="38">
        <v>6.6</v>
      </c>
      <c r="X7" s="38">
        <v>11180.15</v>
      </c>
      <c r="Y7" s="38">
        <v>79.44</v>
      </c>
      <c r="Z7" s="38">
        <v>81.819999999999993</v>
      </c>
      <c r="AA7" s="38">
        <v>83.49</v>
      </c>
      <c r="AB7" s="38">
        <v>82.48</v>
      </c>
      <c r="AC7" s="38">
        <v>82.19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719.35</v>
      </c>
      <c r="BG7" s="38">
        <v>542.05999999999995</v>
      </c>
      <c r="BH7" s="38">
        <v>469.52</v>
      </c>
      <c r="BI7" s="38">
        <v>422.03</v>
      </c>
      <c r="BJ7" s="38">
        <v>486.7</v>
      </c>
      <c r="BK7" s="38">
        <v>664.11</v>
      </c>
      <c r="BL7" s="38">
        <v>710.4</v>
      </c>
      <c r="BM7" s="38">
        <v>674.86</v>
      </c>
      <c r="BN7" s="38">
        <v>670.71</v>
      </c>
      <c r="BO7" s="38">
        <v>719.63</v>
      </c>
      <c r="BP7" s="38">
        <v>682.51</v>
      </c>
      <c r="BQ7" s="38">
        <v>95.77</v>
      </c>
      <c r="BR7" s="38">
        <v>96.62</v>
      </c>
      <c r="BS7" s="38">
        <v>100</v>
      </c>
      <c r="BT7" s="38">
        <v>100</v>
      </c>
      <c r="BU7" s="38">
        <v>96.73</v>
      </c>
      <c r="BV7" s="38">
        <v>100.01</v>
      </c>
      <c r="BW7" s="38">
        <v>97.39</v>
      </c>
      <c r="BX7" s="38">
        <v>97.78</v>
      </c>
      <c r="BY7" s="38">
        <v>96.07</v>
      </c>
      <c r="BZ7" s="38">
        <v>97.9</v>
      </c>
      <c r="CA7" s="38">
        <v>100.34</v>
      </c>
      <c r="CB7" s="38">
        <v>182.41</v>
      </c>
      <c r="CC7" s="38">
        <v>178.72</v>
      </c>
      <c r="CD7" s="38">
        <v>171.49</v>
      </c>
      <c r="CE7" s="38">
        <v>175.08</v>
      </c>
      <c r="CF7" s="38">
        <v>150</v>
      </c>
      <c r="CG7" s="38">
        <v>109.45</v>
      </c>
      <c r="CH7" s="38">
        <v>114.85</v>
      </c>
      <c r="CI7" s="38">
        <v>114.82</v>
      </c>
      <c r="CJ7" s="38">
        <v>122.01</v>
      </c>
      <c r="CK7" s="38">
        <v>112.77</v>
      </c>
      <c r="CL7" s="38">
        <v>136.15</v>
      </c>
      <c r="CM7" s="38" t="s">
        <v>104</v>
      </c>
      <c r="CN7" s="38" t="s">
        <v>104</v>
      </c>
      <c r="CO7" s="38" t="s">
        <v>104</v>
      </c>
      <c r="CP7" s="38" t="s">
        <v>104</v>
      </c>
      <c r="CQ7" s="38" t="s">
        <v>104</v>
      </c>
      <c r="CR7" s="38" t="s">
        <v>104</v>
      </c>
      <c r="CS7" s="38" t="s">
        <v>104</v>
      </c>
      <c r="CT7" s="38" t="s">
        <v>104</v>
      </c>
      <c r="CU7" s="38" t="s">
        <v>104</v>
      </c>
      <c r="CV7" s="38" t="s">
        <v>104</v>
      </c>
      <c r="CW7" s="38">
        <v>59.64</v>
      </c>
      <c r="CX7" s="38">
        <v>93.18</v>
      </c>
      <c r="CY7" s="38">
        <v>93.33</v>
      </c>
      <c r="CZ7" s="38">
        <v>93.44</v>
      </c>
      <c r="DA7" s="38">
        <v>93.09</v>
      </c>
      <c r="DB7" s="38">
        <v>92.71</v>
      </c>
      <c r="DC7" s="38">
        <v>97.41</v>
      </c>
      <c r="DD7" s="38">
        <v>96.99</v>
      </c>
      <c r="DE7" s="38">
        <v>97.08</v>
      </c>
      <c r="DF7" s="38">
        <v>96.71</v>
      </c>
      <c r="DG7" s="38">
        <v>96.8</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0.04</v>
      </c>
      <c r="EL7" s="38">
        <v>0.15</v>
      </c>
      <c r="EM7" s="38">
        <v>0.02</v>
      </c>
      <c r="EN7" s="38">
        <v>0.06</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2021-01-20T02:20:13Z</cp:lastPrinted>
  <dcterms:created xsi:type="dcterms:W3CDTF">2020-12-04T02:45:02Z</dcterms:created>
  <dcterms:modified xsi:type="dcterms:W3CDTF">2021-02-20T07:27:53Z</dcterms:modified>
  <cp:category/>
</cp:coreProperties>
</file>