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qlUVFhc/2VWBv38B3EGao5GMbcBNP51hd5Dtt2WUfxnr/9E94FMTugAoDrRRzeRTzS4wyx3cmPL0gLCuP4APQ==" workbookSaltValue="Zm+kbwgomwVKWtwdnPT0mA==" workbookSpinCount="100000" lockStructure="1"/>
  <bookViews>
    <workbookView xWindow="0" yWindow="0" windowWidth="20490" windowHeight="76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<sst xmlns="http://schemas.openxmlformats.org/spreadsheetml/2006/main" count="236" uniqueCount="121">
  <si>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</si>
  <si>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</si>
  <si>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</si>
  <si>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</si>
  <si>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</si>
  <si>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</si>
  <si>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</si>
  <si>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</si>
  <si>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</si>
  <si>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</si>
  <si>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</si>
  <si>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</si>
  <si>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</si>
  <si>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</si>
  <si>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</si>
  <si>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</si>
  <si>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</si>
  <si>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</si>
  <si>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</si>
  <si>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</si>
  <si>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</si>
  <si>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</si>
  <si>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</si>
  <si>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</si>
  <si>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</si>
  <si>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</si>
  <si>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</si>
  <si>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</si>
  <si>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</si>
  <si>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</si>
  <si>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</si>
  <si>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</si>
  <si>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</si>
  <si>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</si>
  <si>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</si>
  <si>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</si>
  <si>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</si>
  <si>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</si>
  <si>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</si>
  <si>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</si>
  <si>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</si>
  <si>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</si>
  <si>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</si>
  <si>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</si>
  <si>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</si>
  <si>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</si>
  <si>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</si>
  <si>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</si>
  <si>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</si>
  <si>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</si>
  <si>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</si>
  <si>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</si>
  <si>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</si>
  <si>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</si>
  <si>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</si>
  <si>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</si>
  <si>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</si>
  <si>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</si>
  <si>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</si>
  <si>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</si>
  <si>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</si>
  <si>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</si>
  <si>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</si>
  <si>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</si>
  <si>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</si>
  <si>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</si>
  <si>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</si>
  <si>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</si>
  <si>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</si>
  <si>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</si>
  <si>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</si>
  <si>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</si>
  <si>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</si>
  <si>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</si>
  <si>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</si>
  <si>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</si>
  <si>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</si>
  <si>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</si>
  <si>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</si>
  <si>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</si>
  <si>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</si>
  <si>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</si>
  <si>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</si>
  <si>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</si>
  <si>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</si>
  <si>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</si>
  <si>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</si>
  <si>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</si>
  <si>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</si>
  <si>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</si>
  <si>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</si>
  <si>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</si>
  <si>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</si>
  <si>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</si>
  <si>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</si>
  <si>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</si>
  <si>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</si>
  <si>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</si>
  <si>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</si>
  <si>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君津市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</si>
  <si>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</si>
  <si>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</si>
  <si>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</si>
  <si>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</si>
  <si>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</si>
  <si>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</si>
  <si>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</si>
  <si>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</si>
  <si>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</si>
  <si>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</si>
  <si>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</si>
  <si>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</si>
  <si>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</si>
  <si>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</si>
  <si>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</si>
  <si>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</si>
  <si>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</si>
  <si>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</si>
  <si>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集落規模が小さいため料金収入は少なく、一般会計からの繰入金に依存せざるを得ない状況である。
　処理施設は小規模であるが、一定規模の維持管理費は必要なため、今後必要となる老朽化した施設の更新を計画的に実施し、維持管理費の抑制に努める。
　また、事業の継続について見直しを行う。</t>
    <rPh sb="1" eb="3">
      <t>シュウラク</t>
    </rPh>
    <rPh sb="3" eb="5">
      <t>キボ</t>
    </rPh>
    <rPh sb="6" eb="7">
      <t>チイ</t>
    </rPh>
    <rPh sb="11" eb="13">
      <t>リョウキン</t>
    </rPh>
    <rPh sb="13" eb="15">
      <t>シュウニュウ</t>
    </rPh>
    <rPh sb="16" eb="17">
      <t>スク</t>
    </rPh>
    <rPh sb="20" eb="22">
      <t>イッパン</t>
    </rPh>
    <rPh sb="22" eb="24">
      <t>カイケイ</t>
    </rPh>
    <rPh sb="27" eb="29">
      <t>クリイレ</t>
    </rPh>
    <rPh sb="29" eb="30">
      <t>キン</t>
    </rPh>
    <rPh sb="31" eb="33">
      <t>イゾン</t>
    </rPh>
    <rPh sb="37" eb="38">
      <t>エ</t>
    </rPh>
    <rPh sb="40" eb="42">
      <t>ジョウキョウ</t>
    </rPh>
    <rPh sb="48" eb="50">
      <t>ショリ</t>
    </rPh>
    <rPh sb="50" eb="52">
      <t>シセツ</t>
    </rPh>
    <rPh sb="53" eb="56">
      <t>ショウキボ</t>
    </rPh>
    <rPh sb="61" eb="63">
      <t>イッテイ</t>
    </rPh>
    <rPh sb="63" eb="65">
      <t>キボ</t>
    </rPh>
    <rPh sb="66" eb="68">
      <t>イジ</t>
    </rPh>
    <rPh sb="68" eb="71">
      <t>カンリヒ</t>
    </rPh>
    <rPh sb="72" eb="74">
      <t>ヒツヨウ</t>
    </rPh>
    <rPh sb="78" eb="80">
      <t>コンゴ</t>
    </rPh>
    <rPh sb="80" eb="82">
      <t>ヒツヨウ</t>
    </rPh>
    <rPh sb="85" eb="88">
      <t>ロウキュウカ</t>
    </rPh>
    <rPh sb="90" eb="92">
      <t>シセツ</t>
    </rPh>
    <rPh sb="93" eb="95">
      <t>コウシン</t>
    </rPh>
    <rPh sb="96" eb="99">
      <t>ケイカクテキ</t>
    </rPh>
    <rPh sb="100" eb="102">
      <t>ジッシ</t>
    </rPh>
    <rPh sb="104" eb="106">
      <t>イジ</t>
    </rPh>
    <rPh sb="106" eb="109">
      <t>カンリヒ</t>
    </rPh>
    <rPh sb="110" eb="112">
      <t>ヨクセイ</t>
    </rPh>
    <rPh sb="113" eb="114">
      <t>ツト</t>
    </rPh>
    <rPh sb="122" eb="124">
      <t>ジギョウ</t>
    </rPh>
    <rPh sb="125" eb="127">
      <t>ケイゾク</t>
    </rPh>
    <rPh sb="131" eb="133">
      <t>ミナオ</t>
    </rPh>
    <rPh sb="135" eb="136">
      <t>オコナ</t>
    </rPh>
    <phoneticPr fontId="4"/>
  </si>
  <si>
    <t>　総収益について、処理区域内人口が令和元年度末で249人と少なく、料金収入が少ないため、一般会計からの繰入金に依存している。施設の維持管理費や地方償還金等の合計に対する総収益の割合を示す「①収益的収支比率」は100％を上回っているものの、汚水処理費に対する料金収入の割合を示す「⑤経費回収率」が類似平均団体と比較し低い。
　料金収入に対する企業債残高の割合を示す「④企業債残高対事業規模比率」は、残高が令和元年度末で123,787千円あるが、一般会計からの繰入金で償還しているため、0％となっている。
　なお、平成30年度の当該値が0.04と表示されているのは端数処理上の誤りによるものである。
　有収水量1㎥あたりの汚水処理費を示す「⑥汚水処理原価」は、処理施設が小規模で水量が少ないものの、維持管理費は一定の規模必要となるため、類似団体平均値と比較し高くなっている。
　処理施設の汚水処理能力に対する一日平均処理水量の割合を示す「⑦施設利用率」は、人口の減少に伴う汚水量の減少により、利用率が減少の傾向にある。
　処理区域内人口に対する水洗便所設置済人口の割合を示す「⑧水洗化率」は、集落ぐるみで下水道への接続に取り組んだことから、水洗化率は高く、処理施設が有効に活用されている。</t>
    <rPh sb="1" eb="4">
      <t>ソウシュウエキ</t>
    </rPh>
    <rPh sb="9" eb="11">
      <t>ショリ</t>
    </rPh>
    <rPh sb="11" eb="14">
      <t>クイキナイ</t>
    </rPh>
    <rPh sb="14" eb="16">
      <t>ジンコウ</t>
    </rPh>
    <rPh sb="17" eb="19">
      <t>レイワ</t>
    </rPh>
    <rPh sb="19" eb="20">
      <t>モト</t>
    </rPh>
    <rPh sb="20" eb="22">
      <t>ネンド</t>
    </rPh>
    <rPh sb="22" eb="23">
      <t>マツ</t>
    </rPh>
    <rPh sb="27" eb="28">
      <t>ニン</t>
    </rPh>
    <rPh sb="29" eb="30">
      <t>スク</t>
    </rPh>
    <rPh sb="33" eb="35">
      <t>リョウキン</t>
    </rPh>
    <rPh sb="35" eb="37">
      <t>シュウニュウ</t>
    </rPh>
    <rPh sb="38" eb="39">
      <t>スク</t>
    </rPh>
    <rPh sb="44" eb="46">
      <t>イッパン</t>
    </rPh>
    <rPh sb="46" eb="48">
      <t>カイケイ</t>
    </rPh>
    <rPh sb="51" eb="53">
      <t>クリイレ</t>
    </rPh>
    <rPh sb="53" eb="54">
      <t>キン</t>
    </rPh>
    <rPh sb="55" eb="57">
      <t>イゾン</t>
    </rPh>
    <rPh sb="62" eb="64">
      <t>シセツ</t>
    </rPh>
    <rPh sb="65" eb="67">
      <t>イジ</t>
    </rPh>
    <rPh sb="67" eb="70">
      <t>カンリヒ</t>
    </rPh>
    <rPh sb="71" eb="73">
      <t>チホウ</t>
    </rPh>
    <rPh sb="73" eb="76">
      <t>ショウカンキン</t>
    </rPh>
    <rPh sb="76" eb="77">
      <t>ナド</t>
    </rPh>
    <rPh sb="78" eb="80">
      <t>ゴウケイ</t>
    </rPh>
    <rPh sb="81" eb="82">
      <t>タイ</t>
    </rPh>
    <rPh sb="84" eb="87">
      <t>ソウシュウエキ</t>
    </rPh>
    <rPh sb="88" eb="90">
      <t>ワリアイ</t>
    </rPh>
    <rPh sb="91" eb="92">
      <t>シメ</t>
    </rPh>
    <rPh sb="95" eb="98">
      <t>シュウエキテキ</t>
    </rPh>
    <rPh sb="98" eb="100">
      <t>シュウシ</t>
    </rPh>
    <rPh sb="100" eb="102">
      <t>ヒリツ</t>
    </rPh>
    <rPh sb="109" eb="111">
      <t>ウワマワ</t>
    </rPh>
    <rPh sb="119" eb="121">
      <t>オスイ</t>
    </rPh>
    <rPh sb="121" eb="123">
      <t>ショリ</t>
    </rPh>
    <rPh sb="123" eb="124">
      <t>ヒ</t>
    </rPh>
    <rPh sb="125" eb="126">
      <t>タイ</t>
    </rPh>
    <rPh sb="128" eb="130">
      <t>リョウキン</t>
    </rPh>
    <rPh sb="130" eb="132">
      <t>シュウニュウ</t>
    </rPh>
    <rPh sb="133" eb="135">
      <t>ワリアイ</t>
    </rPh>
    <rPh sb="136" eb="137">
      <t>シメ</t>
    </rPh>
    <rPh sb="140" eb="142">
      <t>ケイヒ</t>
    </rPh>
    <rPh sb="142" eb="144">
      <t>カイシュウ</t>
    </rPh>
    <rPh sb="144" eb="145">
      <t>リツ</t>
    </rPh>
    <rPh sb="147" eb="149">
      <t>ルイジ</t>
    </rPh>
    <rPh sb="149" eb="151">
      <t>ヘイキン</t>
    </rPh>
    <rPh sb="151" eb="153">
      <t>ダンタイ</t>
    </rPh>
    <rPh sb="154" eb="156">
      <t>ヒカク</t>
    </rPh>
    <rPh sb="157" eb="158">
      <t>ヒク</t>
    </rPh>
    <rPh sb="162" eb="164">
      <t>リョウキン</t>
    </rPh>
    <rPh sb="164" eb="166">
      <t>シュウニュウ</t>
    </rPh>
    <rPh sb="167" eb="168">
      <t>タイ</t>
    </rPh>
    <rPh sb="170" eb="172">
      <t>キギョウ</t>
    </rPh>
    <rPh sb="172" eb="173">
      <t>サイ</t>
    </rPh>
    <rPh sb="173" eb="175">
      <t>ザンダカ</t>
    </rPh>
    <rPh sb="176" eb="178">
      <t>ワリアイ</t>
    </rPh>
    <rPh sb="179" eb="180">
      <t>シメ</t>
    </rPh>
    <rPh sb="183" eb="185">
      <t>キギョウ</t>
    </rPh>
    <rPh sb="185" eb="186">
      <t>サイ</t>
    </rPh>
    <rPh sb="186" eb="188">
      <t>ザンダカ</t>
    </rPh>
    <rPh sb="188" eb="189">
      <t>タイ</t>
    </rPh>
    <rPh sb="189" eb="191">
      <t>ジギョウ</t>
    </rPh>
    <rPh sb="191" eb="193">
      <t>キボ</t>
    </rPh>
    <rPh sb="193" eb="195">
      <t>ヒリツ</t>
    </rPh>
    <rPh sb="198" eb="200">
      <t>ザンダカ</t>
    </rPh>
    <rPh sb="201" eb="203">
      <t>レイワ</t>
    </rPh>
    <rPh sb="203" eb="204">
      <t>モト</t>
    </rPh>
    <rPh sb="204" eb="207">
      <t>ネンドマツ</t>
    </rPh>
    <rPh sb="215" eb="217">
      <t>センエン</t>
    </rPh>
    <rPh sb="221" eb="223">
      <t>イッパン</t>
    </rPh>
    <rPh sb="223" eb="225">
      <t>カイケイ</t>
    </rPh>
    <rPh sb="228" eb="230">
      <t>クリイレ</t>
    </rPh>
    <rPh sb="230" eb="231">
      <t>キン</t>
    </rPh>
    <rPh sb="232" eb="234">
      <t>ショウカン</t>
    </rPh>
    <rPh sb="255" eb="257">
      <t>ヘイセイ</t>
    </rPh>
    <rPh sb="259" eb="261">
      <t>ネンド</t>
    </rPh>
    <rPh sb="262" eb="264">
      <t>トウガイ</t>
    </rPh>
    <rPh sb="264" eb="265">
      <t>アタイ</t>
    </rPh>
    <rPh sb="271" eb="273">
      <t>ヒョウジ</t>
    </rPh>
    <rPh sb="280" eb="282">
      <t>ハスウ</t>
    </rPh>
    <rPh sb="282" eb="284">
      <t>ショリ</t>
    </rPh>
    <rPh sb="284" eb="285">
      <t>ジョウ</t>
    </rPh>
    <rPh sb="286" eb="287">
      <t>アヤマ</t>
    </rPh>
    <rPh sb="418" eb="420">
      <t>シセツ</t>
    </rPh>
    <rPh sb="420" eb="422">
      <t>リヨウ</t>
    </rPh>
    <rPh sb="422" eb="423">
      <t>リツ</t>
    </rPh>
    <rPh sb="426" eb="428">
      <t>ジンコウ</t>
    </rPh>
    <rPh sb="429" eb="431">
      <t>ゲンショウ</t>
    </rPh>
    <rPh sb="432" eb="433">
      <t>トモナ</t>
    </rPh>
    <rPh sb="434" eb="436">
      <t>オスイ</t>
    </rPh>
    <rPh sb="436" eb="437">
      <t>リョウ</t>
    </rPh>
    <rPh sb="438" eb="440">
      <t>ゲンショウ</t>
    </rPh>
    <rPh sb="444" eb="447">
      <t>リヨウリツ</t>
    </rPh>
    <rPh sb="448" eb="450">
      <t>ゲンショウ</t>
    </rPh>
    <rPh sb="451" eb="453">
      <t>ケイコウ</t>
    </rPh>
    <rPh sb="459" eb="461">
      <t>ショリ</t>
    </rPh>
    <rPh sb="461" eb="464">
      <t>クイキナイ</t>
    </rPh>
    <rPh sb="464" eb="466">
      <t>ジンコウ</t>
    </rPh>
    <rPh sb="467" eb="468">
      <t>タイ</t>
    </rPh>
    <rPh sb="470" eb="472">
      <t>スイセン</t>
    </rPh>
    <rPh sb="472" eb="474">
      <t>ベンジョ</t>
    </rPh>
    <rPh sb="474" eb="476">
      <t>セッチ</t>
    </rPh>
    <rPh sb="476" eb="477">
      <t>ズ</t>
    </rPh>
    <rPh sb="477" eb="479">
      <t>ジンコウ</t>
    </rPh>
    <rPh sb="480" eb="482">
      <t>ワリアイ</t>
    </rPh>
    <rPh sb="483" eb="484">
      <t>シメ</t>
    </rPh>
    <rPh sb="487" eb="490">
      <t>スイセンカ</t>
    </rPh>
    <rPh sb="490" eb="491">
      <t>リツ</t>
    </rPh>
    <rPh sb="494" eb="496">
      <t>シュウラク</t>
    </rPh>
    <rPh sb="500" eb="503">
      <t>ゲスイドウ</t>
    </rPh>
    <rPh sb="505" eb="507">
      <t>セツゾク</t>
    </rPh>
    <rPh sb="508" eb="509">
      <t>ト</t>
    </rPh>
    <rPh sb="510" eb="511">
      <t>ク</t>
    </rPh>
    <rPh sb="518" eb="521">
      <t>スイセンカ</t>
    </rPh>
    <rPh sb="521" eb="522">
      <t>リツ</t>
    </rPh>
    <rPh sb="523" eb="524">
      <t>タカ</t>
    </rPh>
    <rPh sb="526" eb="528">
      <t>ショリ</t>
    </rPh>
    <rPh sb="528" eb="530">
      <t>シセツ</t>
    </rPh>
    <rPh sb="531" eb="533">
      <t>ユウコウ</t>
    </rPh>
    <rPh sb="534" eb="536">
      <t>カツヨウ</t>
    </rPh>
    <phoneticPr fontId="4"/>
  </si>
  <si>
    <t>　平成15年度に一部供用開始してから17年が経過したが、官渠の耐用年数が50年であることから、当面更新は要しない。
　一方、処理施設の一部の電気・機械施設が耐用年数を超え、更新が必要となっていることから、計画的な更新が必要である。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</si>
</sst>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EC-47A6-BE9F-7C895D350E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formatCode="#,##0.00;&quot;△&quot;#,##0.00">
                  <c:v>0</c:v>
                </c:pt>
                <c:pt idx="3">
                  <c:v>0.01</c:v>
                </c:pt>
                <c:pt idx="4">
                  <c:v>0.02</c:v>
                </c:pt>
              </c:numCache>
            </c:numRef>
          </c:val>
          <c:smooth val="0"/>
          <c:extLst>
            <c:ext xmlns:c16="http://schemas.microsoft.com/office/drawing/2014/chart" uri="{C3380CC4-5D6E-409C-BE32-E72D297353CC}">
              <c16:uniqueId val="{00000001-69EC-47A6-BE9F-7C895D350E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45.59</c:v>
                </c:pt>
                <c:pt idx="1">
                  <c:v>44.12</c:v>
                </c:pt>
                <c:pt idx="2">
                  <c:v>41.91</c:v>
                </c:pt>
                <c:pt idx="3">
                  <c:v>39.71</c:v>
                </c:pt>
                <c:pt idx="4">
                  <c:v>36.76</c:v>
                </c:pt>
              </c:numCache>
            </c:numRef>
          </c:val>
          <c:extLst>
            <c:ext xmlns:c16="http://schemas.microsoft.com/office/drawing/2014/chart" uri="{C3380CC4-5D6E-409C-BE32-E72D297353CC}">
              <c16:uniqueId val="{00000000-A59F-48C5-9F5D-1FE9EB71F11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40.93</c:v>
                </c:pt>
                <c:pt idx="3">
                  <c:v>50.68</c:v>
                </c:pt>
                <c:pt idx="4">
                  <c:v>50.14</c:v>
                </c:pt>
              </c:numCache>
            </c:numRef>
          </c:val>
          <c:smooth val="0"/>
          <c:extLst>
            <c:ext xmlns:c16="http://schemas.microsoft.com/office/drawing/2014/chart" uri="{C3380CC4-5D6E-409C-BE32-E72D297353CC}">
              <c16:uniqueId val="{00000001-A59F-48C5-9F5D-1FE9EB71F11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90.57</c:v>
                </c:pt>
                <c:pt idx="1">
                  <c:v>90.71</c:v>
                </c:pt>
                <c:pt idx="2">
                  <c:v>90.75</c:v>
                </c:pt>
                <c:pt idx="3">
                  <c:v>91.15</c:v>
                </c:pt>
                <c:pt idx="4">
                  <c:v>91.16</c:v>
                </c:pt>
              </c:numCache>
            </c:numRef>
          </c:val>
          <c:extLst>
            <c:ext xmlns:c16="http://schemas.microsoft.com/office/drawing/2014/chart" uri="{C3380CC4-5D6E-409C-BE32-E72D297353CC}">
              <c16:uniqueId val="{00000000-0C92-4DAE-B56E-6FBEA0522B1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62.73</c:v>
                </c:pt>
                <c:pt idx="3">
                  <c:v>84.86</c:v>
                </c:pt>
                <c:pt idx="4">
                  <c:v>84.98</c:v>
                </c:pt>
              </c:numCache>
            </c:numRef>
          </c:val>
          <c:smooth val="0"/>
          <c:extLst>
            <c:ext xmlns:c16="http://schemas.microsoft.com/office/drawing/2014/chart" uri="{C3380CC4-5D6E-409C-BE32-E72D297353CC}">
              <c16:uniqueId val="{00000001-0C92-4DAE-B56E-6FBEA0522B1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97.29</c:v>
                </c:pt>
                <c:pt idx="1">
                  <c:v>104.57</c:v>
                </c:pt>
                <c:pt idx="2">
                  <c:v>100.57</c:v>
                </c:pt>
                <c:pt idx="3">
                  <c:v>100.84</c:v>
                </c:pt>
                <c:pt idx="4">
                  <c:v>102.69</c:v>
                </c:pt>
              </c:numCache>
            </c:numRef>
          </c:val>
          <c:extLst>
            <c:ext xmlns:c16="http://schemas.microsoft.com/office/drawing/2014/chart" uri="{C3380CC4-5D6E-409C-BE32-E72D297353CC}">
              <c16:uniqueId val="{00000000-D571-4265-B4A2-2F6BDF8608D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71-4265-B4A2-2F6BDF8608D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83-4508-B76D-68D66E802C9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83-4508-B76D-68D66E802C9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DA-41F5-A693-29CC7020A3F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DA-41F5-A693-29CC7020A3F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1B-4469-96FE-841698FAB63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1B-4469-96FE-841698FAB63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07-4E16-AF5A-1C267D614DD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07-4E16-AF5A-1C267D614DD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formatCode="#,##0.00;&quot;△&quot;#,##0.00;&quot;-&quot;">
                  <c:v>0.04</c:v>
                </c:pt>
                <c:pt idx="4">
                  <c:v>0</c:v>
                </c:pt>
              </c:numCache>
            </c:numRef>
          </c:val>
          <c:extLst>
            <c:ext xmlns:c16="http://schemas.microsoft.com/office/drawing/2014/chart" uri="{C3380CC4-5D6E-409C-BE32-E72D297353CC}">
              <c16:uniqueId val="{00000000-8A5E-4B9C-BBF7-565DF006819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982.29</c:v>
                </c:pt>
                <c:pt idx="3">
                  <c:v>789.46</c:v>
                </c:pt>
                <c:pt idx="4">
                  <c:v>826.83</c:v>
                </c:pt>
              </c:numCache>
            </c:numRef>
          </c:val>
          <c:smooth val="0"/>
          <c:extLst>
            <c:ext xmlns:c16="http://schemas.microsoft.com/office/drawing/2014/chart" uri="{C3380CC4-5D6E-409C-BE32-E72D297353CC}">
              <c16:uniqueId val="{00000001-8A5E-4B9C-BBF7-565DF006819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28.08</c:v>
                </c:pt>
                <c:pt idx="1">
                  <c:v>27.19</c:v>
                </c:pt>
                <c:pt idx="2">
                  <c:v>22.8</c:v>
                </c:pt>
                <c:pt idx="3">
                  <c:v>19.940000000000001</c:v>
                </c:pt>
                <c:pt idx="4">
                  <c:v>12.53</c:v>
                </c:pt>
              </c:numCache>
            </c:numRef>
          </c:val>
          <c:extLst>
            <c:ext xmlns:c16="http://schemas.microsoft.com/office/drawing/2014/chart" uri="{C3380CC4-5D6E-409C-BE32-E72D297353CC}">
              <c16:uniqueId val="{00000000-EE4E-480B-9F70-C0F3A4DB91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41.25</c:v>
                </c:pt>
                <c:pt idx="3">
                  <c:v>57.77</c:v>
                </c:pt>
                <c:pt idx="4">
                  <c:v>57.31</c:v>
                </c:pt>
              </c:numCache>
            </c:numRef>
          </c:val>
          <c:smooth val="0"/>
          <c:extLst>
            <c:ext xmlns:c16="http://schemas.microsoft.com/office/drawing/2014/chart" uri="{C3380CC4-5D6E-409C-BE32-E72D297353CC}">
              <c16:uniqueId val="{00000001-EE4E-480B-9F70-C0F3A4DB91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442.11</c:v>
                </c:pt>
                <c:pt idx="1">
                  <c:v>461.98</c:v>
                </c:pt>
                <c:pt idx="2">
                  <c:v>548.48</c:v>
                </c:pt>
                <c:pt idx="3">
                  <c:v>621.73</c:v>
                </c:pt>
                <c:pt idx="4">
                  <c:v>1009.81</c:v>
                </c:pt>
              </c:numCache>
            </c:numRef>
          </c:val>
          <c:extLst>
            <c:ext xmlns:c16="http://schemas.microsoft.com/office/drawing/2014/chart" uri="{C3380CC4-5D6E-409C-BE32-E72D297353CC}">
              <c16:uniqueId val="{00000000-DB80-485F-9D1E-6E196433F0D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334.48</c:v>
                </c:pt>
                <c:pt idx="3">
                  <c:v>274.35000000000002</c:v>
                </c:pt>
                <c:pt idx="4">
                  <c:v>273.52</c:v>
                </c:pt>
              </c:numCache>
            </c:numRef>
          </c:val>
          <c:smooth val="0"/>
          <c:extLst>
            <c:ext xmlns:c16="http://schemas.microsoft.com/office/drawing/2014/chart" uri="{C3380CC4-5D6E-409C-BE32-E72D297353CC}">
              <c16:uniqueId val="{00000001-DB80-485F-9D1E-6E196433F0D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千葉県　君津市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法非適用</v>
      </c>
      <c r="C8" s="84"/>
      <c r="D8" s="84"/>
      <c r="E8" s="84"/>
      <c r="F8" s="84"/>
      <c r="G8" s="84"/>
      <c r="H8" s="84"/>
      <c r="I8" s="84" t="str">
        <f>データ!J6</f>
        <v>下水道事業</v>
      </c>
      <c r="J8" s="84"/>
      <c r="K8" s="84"/>
      <c r="L8" s="84"/>
      <c r="M8" s="84"/>
      <c r="N8" s="84"/>
      <c r="O8" s="84"/>
      <c r="P8" s="84" t="str">
        <f>データ!K6</f>
        <v>農業集落排水</v>
      </c>
      <c r="Q8" s="84"/>
      <c r="R8" s="84"/>
      <c r="S8" s="84"/>
      <c r="T8" s="84"/>
      <c r="U8" s="84"/>
      <c r="V8" s="84"/>
      <c r="W8" s="84" t="str">
        <f>データ!L6</f>
        <v>F2</v>
      </c>
      <c r="X8" s="84"/>
      <c r="Y8" s="84"/>
      <c r="Z8" s="84"/>
      <c r="AA8" s="84"/>
      <c r="AB8" s="84"/>
      <c r="AC8" s="84"/>
      <c r="AD8" s="85" t="str">
        <f>データ!$M$6</f>
        <v>非設置</v>
      </c>
      <c r="AE8" s="85"/>
      <c r="AF8" s="85"/>
      <c r="AG8" s="85"/>
      <c r="AH8" s="85"/>
      <c r="AI8" s="85"/>
      <c r="AJ8" s="85"/>
      <c r="AK8" s="3"/>
      <c r="AL8" s="81">
        <f>データ!S6</f>
        <v>83885</v>
      </c>
      <c r="AM8" s="81"/>
      <c r="AN8" s="81"/>
      <c r="AO8" s="81"/>
      <c r="AP8" s="81"/>
      <c r="AQ8" s="81"/>
      <c r="AR8" s="81"/>
      <c r="AS8" s="81"/>
      <c r="AT8" s="80">
        <f>データ!T6</f>
        <v>318.81</v>
      </c>
      <c r="AU8" s="80"/>
      <c r="AV8" s="80"/>
      <c r="AW8" s="80"/>
      <c r="AX8" s="80"/>
      <c r="AY8" s="80"/>
      <c r="AZ8" s="80"/>
      <c r="BA8" s="80"/>
      <c r="BB8" s="80">
        <f>データ!U6</f>
        <v>263.12</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t="str">
        <f>データ!O6</f>
        <v>該当数値なし</v>
      </c>
      <c r="J10" s="80"/>
      <c r="K10" s="80"/>
      <c r="L10" s="80"/>
      <c r="M10" s="80"/>
      <c r="N10" s="80"/>
      <c r="O10" s="80"/>
      <c r="P10" s="80">
        <f>データ!P6</f>
        <v>0.3</v>
      </c>
      <c r="Q10" s="80"/>
      <c r="R10" s="80"/>
      <c r="S10" s="80"/>
      <c r="T10" s="80"/>
      <c r="U10" s="80"/>
      <c r="V10" s="80"/>
      <c r="W10" s="80">
        <f>データ!Q6</f>
        <v>100</v>
      </c>
      <c r="X10" s="80"/>
      <c r="Y10" s="80"/>
      <c r="Z10" s="80"/>
      <c r="AA10" s="80"/>
      <c r="AB10" s="80"/>
      <c r="AC10" s="80"/>
      <c r="AD10" s="81">
        <f>データ!R6</f>
        <v>2310</v>
      </c>
      <c r="AE10" s="81"/>
      <c r="AF10" s="81"/>
      <c r="AG10" s="81"/>
      <c r="AH10" s="81"/>
      <c r="AI10" s="81"/>
      <c r="AJ10" s="81"/>
      <c r="AK10" s="2"/>
      <c r="AL10" s="81">
        <f>データ!V6</f>
        <v>249</v>
      </c>
      <c r="AM10" s="81"/>
      <c r="AN10" s="81"/>
      <c r="AO10" s="81"/>
      <c r="AP10" s="81"/>
      <c r="AQ10" s="81"/>
      <c r="AR10" s="81"/>
      <c r="AS10" s="81"/>
      <c r="AT10" s="80">
        <f>データ!W6</f>
        <v>0.22</v>
      </c>
      <c r="AU10" s="80"/>
      <c r="AV10" s="80"/>
      <c r="AW10" s="80"/>
      <c r="AX10" s="80"/>
      <c r="AY10" s="80"/>
      <c r="AZ10" s="80"/>
      <c r="BA10" s="80"/>
      <c r="BB10" s="80">
        <f>データ!X6</f>
        <v>1131.82</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119</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118</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45</v>
      </c>
      <c r="N86" s="26" t="s">
        <v>44</v>
      </c>
      <c r="O86" s="26" t="str">
        <f>データ!EO6</f>
        <v>【0.02】</v>
      </c>
    </row>
  </sheetData>
  <sheetProtection algorithmName="SHA-512" hashValue="rav8zD/ifrQXpFdoQBYzq1KWFdlTOYTyifFNx0wuD1PUsqP44/5K2gdbHFDIS1r4eFJF0HnJ2Ko3pv2wzk8Tkg==" saltValue="nC8j2XSD6XlpCbeV1ifSi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9" t="s">
        <v>55</v>
      </c>
      <c r="I3" s="90"/>
      <c r="J3" s="90"/>
      <c r="K3" s="90"/>
      <c r="L3" s="90"/>
      <c r="M3" s="90"/>
      <c r="N3" s="90"/>
      <c r="O3" s="90"/>
      <c r="P3" s="90"/>
      <c r="Q3" s="90"/>
      <c r="R3" s="90"/>
      <c r="S3" s="90"/>
      <c r="T3" s="90"/>
      <c r="U3" s="90"/>
      <c r="V3" s="90"/>
      <c r="W3" s="90"/>
      <c r="X3" s="91"/>
      <c r="Y3" s="95" t="s">
        <v>56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57</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58</v>
      </c>
      <c r="B4" s="30"/>
      <c r="C4" s="30"/>
      <c r="D4" s="30"/>
      <c r="E4" s="30"/>
      <c r="F4" s="30"/>
      <c r="G4" s="30"/>
      <c r="H4" s="92"/>
      <c r="I4" s="93"/>
      <c r="J4" s="93"/>
      <c r="K4" s="93"/>
      <c r="L4" s="93"/>
      <c r="M4" s="93"/>
      <c r="N4" s="93"/>
      <c r="O4" s="93"/>
      <c r="P4" s="93"/>
      <c r="Q4" s="93"/>
      <c r="R4" s="93"/>
      <c r="S4" s="93"/>
      <c r="T4" s="93"/>
      <c r="U4" s="93"/>
      <c r="V4" s="93"/>
      <c r="W4" s="93"/>
      <c r="X4" s="94"/>
      <c r="Y4" s="88" t="s">
        <v>59</v>
      </c>
      <c r="Z4" s="88"/>
      <c r="AA4" s="88"/>
      <c r="AB4" s="88"/>
      <c r="AC4" s="88"/>
      <c r="AD4" s="88"/>
      <c r="AE4" s="88"/>
      <c r="AF4" s="88"/>
      <c r="AG4" s="88"/>
      <c r="AH4" s="88"/>
      <c r="AI4" s="88"/>
      <c r="AJ4" s="88" t="s">
        <v>60</v>
      </c>
      <c r="AK4" s="88"/>
      <c r="AL4" s="88"/>
      <c r="AM4" s="88"/>
      <c r="AN4" s="88"/>
      <c r="AO4" s="88"/>
      <c r="AP4" s="88"/>
      <c r="AQ4" s="88"/>
      <c r="AR4" s="88"/>
      <c r="AS4" s="88"/>
      <c r="AT4" s="88"/>
      <c r="AU4" s="88" t="s">
        <v>61</v>
      </c>
      <c r="AV4" s="88"/>
      <c r="AW4" s="88"/>
      <c r="AX4" s="88"/>
      <c r="AY4" s="88"/>
      <c r="AZ4" s="88"/>
      <c r="BA4" s="88"/>
      <c r="BB4" s="88"/>
      <c r="BC4" s="88"/>
      <c r="BD4" s="88"/>
      <c r="BE4" s="88"/>
      <c r="BF4" s="88" t="s">
        <v>62</v>
      </c>
      <c r="BG4" s="88"/>
      <c r="BH4" s="88"/>
      <c r="BI4" s="88"/>
      <c r="BJ4" s="88"/>
      <c r="BK4" s="88"/>
      <c r="BL4" s="88"/>
      <c r="BM4" s="88"/>
      <c r="BN4" s="88"/>
      <c r="BO4" s="88"/>
      <c r="BP4" s="88"/>
      <c r="BQ4" s="88" t="s">
        <v>63</v>
      </c>
      <c r="BR4" s="88"/>
      <c r="BS4" s="88"/>
      <c r="BT4" s="88"/>
      <c r="BU4" s="88"/>
      <c r="BV4" s="88"/>
      <c r="BW4" s="88"/>
      <c r="BX4" s="88"/>
      <c r="BY4" s="88"/>
      <c r="BZ4" s="88"/>
      <c r="CA4" s="88"/>
      <c r="CB4" s="88" t="s">
        <v>64</v>
      </c>
      <c r="CC4" s="88"/>
      <c r="CD4" s="88"/>
      <c r="CE4" s="88"/>
      <c r="CF4" s="88"/>
      <c r="CG4" s="88"/>
      <c r="CH4" s="88"/>
      <c r="CI4" s="88"/>
      <c r="CJ4" s="88"/>
      <c r="CK4" s="88"/>
      <c r="CL4" s="88"/>
      <c r="CM4" s="88" t="s">
        <v>65</v>
      </c>
      <c r="CN4" s="88"/>
      <c r="CO4" s="88"/>
      <c r="CP4" s="88"/>
      <c r="CQ4" s="88"/>
      <c r="CR4" s="88"/>
      <c r="CS4" s="88"/>
      <c r="CT4" s="88"/>
      <c r="CU4" s="88"/>
      <c r="CV4" s="88"/>
      <c r="CW4" s="88"/>
      <c r="CX4" s="88" t="s">
        <v>66</v>
      </c>
      <c r="CY4" s="88"/>
      <c r="CZ4" s="88"/>
      <c r="DA4" s="88"/>
      <c r="DB4" s="88"/>
      <c r="DC4" s="88"/>
      <c r="DD4" s="88"/>
      <c r="DE4" s="88"/>
      <c r="DF4" s="88"/>
      <c r="DG4" s="88"/>
      <c r="DH4" s="88"/>
      <c r="DI4" s="88" t="s">
        <v>67</v>
      </c>
      <c r="DJ4" s="88"/>
      <c r="DK4" s="88"/>
      <c r="DL4" s="88"/>
      <c r="DM4" s="88"/>
      <c r="DN4" s="88"/>
      <c r="DO4" s="88"/>
      <c r="DP4" s="88"/>
      <c r="DQ4" s="88"/>
      <c r="DR4" s="88"/>
      <c r="DS4" s="88"/>
      <c r="DT4" s="88" t="s">
        <v>68</v>
      </c>
      <c r="DU4" s="88"/>
      <c r="DV4" s="88"/>
      <c r="DW4" s="88"/>
      <c r="DX4" s="88"/>
      <c r="DY4" s="88"/>
      <c r="DZ4" s="88"/>
      <c r="EA4" s="88"/>
      <c r="EB4" s="88"/>
      <c r="EC4" s="88"/>
      <c r="ED4" s="88"/>
      <c r="EE4" s="88" t="s">
        <v>69</v>
      </c>
      <c r="EF4" s="88"/>
      <c r="EG4" s="88"/>
      <c r="EH4" s="88"/>
      <c r="EI4" s="88"/>
      <c r="EJ4" s="88"/>
      <c r="EK4" s="88"/>
      <c r="EL4" s="88"/>
      <c r="EM4" s="88"/>
      <c r="EN4" s="88"/>
      <c r="EO4" s="88"/>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122254</v>
      </c>
      <c r="D6" s="33">
        <f t="shared" si="3"/>
        <v>47</v>
      </c>
      <c r="E6" s="33">
        <f t="shared" si="3"/>
        <v>17</v>
      </c>
      <c r="F6" s="33">
        <f t="shared" si="3"/>
        <v>5</v>
      </c>
      <c r="G6" s="33">
        <f t="shared" si="3"/>
        <v>0</v>
      </c>
      <c r="H6" s="33" t="str">
        <f t="shared" si="3"/>
        <v>千葉県　君津市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0.3</v>
      </c>
      <c r="Q6" s="34">
        <f t="shared" si="3"/>
        <v>100</v>
      </c>
      <c r="R6" s="34">
        <f t="shared" si="3"/>
        <v>2310</v>
      </c>
      <c r="S6" s="34">
        <f t="shared" si="3"/>
        <v>83885</v>
      </c>
      <c r="T6" s="34">
        <f t="shared" si="3"/>
        <v>318.81</v>
      </c>
      <c r="U6" s="34">
        <f t="shared" si="3"/>
        <v>263.12</v>
      </c>
      <c r="V6" s="34">
        <f t="shared" si="3"/>
        <v>249</v>
      </c>
      <c r="W6" s="34">
        <f t="shared" si="3"/>
        <v>0.22</v>
      </c>
      <c r="X6" s="34">
        <f t="shared" si="3"/>
        <v>1131.82</v>
      </c>
      <c r="Y6" s="35">
        <f>IF(Y7="",NA(),Y7)</f>
        <v>97.29</v>
      </c>
      <c r="Z6" s="35">
        <f t="shared" ref="Z6:AH6" si="4">IF(Z7="",NA(),Z7)</f>
        <v>104.57</v>
      </c>
      <c r="AA6" s="35">
        <f t="shared" si="4"/>
        <v>100.57</v>
      </c>
      <c r="AB6" s="35">
        <f t="shared" si="4"/>
        <v>100.84</v>
      </c>
      <c r="AC6" s="35">
        <f t="shared" si="4"/>
        <v>102.69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0.04</v>
      </c>
      <c r="BJ6" s="34">
        <f t="shared" si="7"/>
        <v>0</v>
      </c>
      <c r="BK6" s="35">
        <f t="shared" si="7"/>
        <v>979.89</v>
      </c>
      <c r="BL6" s="35">
        <f t="shared" si="7"/>
        <v>1051.43</v>
      </c>
      <c r="BM6" s="35">
        <f t="shared" si="7"/>
        <v>982.29</v>
      </c>
      <c r="BN6" s="35">
        <f t="shared" si="7"/>
        <v>789.46</v>
      </c>
      <c r="BO6" s="35">
        <f t="shared" si="7"/>
        <v>826.83</v>
      </c>
      <c r="BP6" s="34" t="str">
        <f>IF(BP7="","",IF(BP7="-","【-】","【"&amp;SUBSTITUTE(TEXT(BP7,"#,##0.00"),"-","△")&amp;"】"))</f>
        <v>【765.47】</v>
      </c>
      <c r="BQ6" s="35">
        <f>IF(BQ7="",NA(),BQ7)</f>
        <v>28.08</v>
      </c>
      <c r="BR6" s="35">
        <f t="shared" ref="BR6:BZ6" si="8">IF(BR7="",NA(),BR7)</f>
        <v>27.19</v>
      </c>
      <c r="BS6" s="35">
        <f t="shared" si="8"/>
        <v>22.8</v>
      </c>
      <c r="BT6" s="35">
        <f t="shared" si="8"/>
        <v>19.940000000000001</v>
      </c>
      <c r="BU6" s="35">
        <f t="shared" si="8"/>
        <v>12.53</v>
      </c>
      <c r="BV6" s="35">
        <f t="shared" si="8"/>
        <v>41.34</v>
      </c>
      <c r="BW6" s="35">
        <f t="shared" si="8"/>
        <v>40.06</v>
      </c>
      <c r="BX6" s="35">
        <f t="shared" si="8"/>
        <v>41.25</v>
      </c>
      <c r="BY6" s="35">
        <f t="shared" si="8"/>
        <v>57.77</v>
      </c>
      <c r="BZ6" s="35">
        <f t="shared" si="8"/>
        <v>57.31</v>
      </c>
      <c r="CA6" s="34" t="str">
        <f>IF(CA7="","",IF(CA7="-","【-】","【"&amp;SUBSTITUTE(TEXT(CA7,"#,##0.00"),"-","△")&amp;"】"))</f>
        <v>【59.59】</v>
      </c>
      <c r="CB6" s="35">
        <f>IF(CB7="",NA(),CB7)</f>
        <v>442.11</v>
      </c>
      <c r="CC6" s="35">
        <f t="shared" ref="CC6:CK6" si="9">IF(CC7="",NA(),CC7)</f>
        <v>461.98</v>
      </c>
      <c r="CD6" s="35">
        <f t="shared" si="9"/>
        <v>548.48</v>
      </c>
      <c r="CE6" s="35">
        <f t="shared" si="9"/>
        <v>621.73</v>
      </c>
      <c r="CF6" s="35">
        <f t="shared" si="9"/>
        <v>1009.81</v>
      </c>
      <c r="CG6" s="35">
        <f t="shared" si="9"/>
        <v>357.49</v>
      </c>
      <c r="CH6" s="35">
        <f t="shared" si="9"/>
        <v>355.22</v>
      </c>
      <c r="CI6" s="35">
        <f t="shared" si="9"/>
        <v>334.48</v>
      </c>
      <c r="CJ6" s="35">
        <f t="shared" si="9"/>
        <v>274.35000000000002</v>
      </c>
      <c r="CK6" s="35">
        <f t="shared" si="9"/>
        <v>273.52</v>
      </c>
      <c r="CL6" s="34" t="str">
        <f>IF(CL7="","",IF(CL7="-","【-】","【"&amp;SUBSTITUTE(TEXT(CL7,"#,##0.00"),"-","△")&amp;"】"))</f>
        <v>【257.86】</v>
      </c>
      <c r="CM6" s="35">
        <f>IF(CM7="",NA(),CM7)</f>
        <v>45.59</v>
      </c>
      <c r="CN6" s="35">
        <f t="shared" ref="CN6:CV6" si="10">IF(CN7="",NA(),CN7)</f>
        <v>44.12</v>
      </c>
      <c r="CO6" s="35">
        <f t="shared" si="10"/>
        <v>41.91</v>
      </c>
      <c r="CP6" s="35">
        <f t="shared" si="10"/>
        <v>39.71</v>
      </c>
      <c r="CQ6" s="35">
        <f t="shared" si="10"/>
        <v>36.76</v>
      </c>
      <c r="CR6" s="35">
        <f t="shared" si="10"/>
        <v>44.69</v>
      </c>
      <c r="CS6" s="35">
        <f t="shared" si="10"/>
        <v>42.84</v>
      </c>
      <c r="CT6" s="35">
        <f t="shared" si="10"/>
        <v>40.93</v>
      </c>
      <c r="CU6" s="35">
        <f t="shared" si="10"/>
        <v>50.68</v>
      </c>
      <c r="CV6" s="35">
        <f t="shared" si="10"/>
        <v>50.14</v>
      </c>
      <c r="CW6" s="34" t="str">
        <f>IF(CW7="","",IF(CW7="-","【-】","【"&amp;SUBSTITUTE(TEXT(CW7,"#,##0.00"),"-","△")&amp;"】"))</f>
        <v>【51.30】</v>
      </c>
      <c r="CX6" s="35">
        <f>IF(CX7="",NA(),CX7)</f>
        <v>90.57</v>
      </c>
      <c r="CY6" s="35">
        <f t="shared" ref="CY6:DG6" si="11">IF(CY7="",NA(),CY7)</f>
        <v>90.71</v>
      </c>
      <c r="CZ6" s="35">
        <f t="shared" si="11"/>
        <v>90.75</v>
      </c>
      <c r="DA6" s="35">
        <f t="shared" si="11"/>
        <v>91.15</v>
      </c>
      <c r="DB6" s="35">
        <f t="shared" si="11"/>
        <v>91.16</v>
      </c>
      <c r="DC6" s="35">
        <f t="shared" si="11"/>
        <v>69.67</v>
      </c>
      <c r="DD6" s="35">
        <f t="shared" si="11"/>
        <v>66.3</v>
      </c>
      <c r="DE6" s="35">
        <f t="shared" si="11"/>
        <v>62.73</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4">
        <f t="shared" si="14"/>
        <v>0</v>
      </c>
      <c r="EM6" s="35">
        <f t="shared" si="14"/>
        <v>0.01</v>
      </c>
      <c r="EN6" s="35">
        <f t="shared" si="14"/>
        <v>0.02</v>
      </c>
      <c r="EO6" s="34" t="str">
        <f>IF(EO7="","",IF(EO7="-","【-】","【"&amp;SUBSTITUTE(TEXT(EO7,"#,##0.00"),"-","△")&amp;"】"))</f>
        <v>【0.02】</v>
      </c>
    </row>
    <row r="7" spans="1:145" s="36" customFormat="1" x14ac:dyDescent="0.15">
      <c r="A7" s="28"/>
      <c r="B7" s="37">
        <v>2019</v>
      </c>
      <c r="C7" s="37">
        <v>122254</v>
      </c>
      <c r="D7" s="37">
        <v>47</v>
      </c>
      <c r="E7" s="37">
        <v>17</v>
      </c>
      <c r="F7" s="37">
        <v>5</v>
      </c>
      <c r="G7" s="37">
        <v>0</v>
      </c>
      <c r="H7" s="37" t="s">
        <v>99</v>
      </c>
      <c r="I7" s="37" t="s">
        <v>100</v>
      </c>
      <c r="J7" s="37" t="s">
        <v>101</v>
      </c>
      <c r="K7" s="37" t="s">
        <v>102</v>
      </c>
      <c r="L7" s="37" t="s">
        <v>103</v>
      </c>
      <c r="M7" s="37" t="s">
        <v>104</v>
      </c>
      <c r="N7" s="38" t="s">
        <v>105</v>
      </c>
      <c r="O7" s="38" t="s">
        <v>106</v>
      </c>
      <c r="P7" s="38">
        <v>0.3</v>
      </c>
      <c r="Q7" s="38">
        <v>100</v>
      </c>
      <c r="R7" s="38">
        <v>2310</v>
      </c>
      <c r="S7" s="38">
        <v>83885</v>
      </c>
      <c r="T7" s="38">
        <v>318.81</v>
      </c>
      <c r="U7" s="38">
        <v>263.12</v>
      </c>
      <c r="V7" s="38">
        <v>249</v>
      </c>
      <c r="W7" s="38">
        <v>0.22</v>
      </c>
      <c r="X7" s="38">
        <v>1131.82</v>
      </c>
      <c r="Y7" s="38">
        <v>97.29</v>
      </c>
      <c r="Z7" s="38">
        <v>104.57</v>
      </c>
      <c r="AA7" s="38">
        <v>100.57</v>
      </c>
      <c r="AB7" s="38">
        <v>100.84</v>
      </c>
      <c r="AC7" s="38">
        <v>102.69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0.04</v>
      </c>
      <c r="BJ7" s="38">
        <v>0</v>
      </c>
      <c r="BK7" s="38">
        <v>979.89</v>
      </c>
      <c r="BL7" s="38">
        <v>1051.43</v>
      </c>
      <c r="BM7" s="38">
        <v>982.29</v>
      </c>
      <c r="BN7" s="38">
        <v>789.46</v>
      </c>
      <c r="BO7" s="38">
        <v>826.83</v>
      </c>
      <c r="BP7" s="38">
        <v>765.47</v>
      </c>
      <c r="BQ7" s="38">
        <v>28.08</v>
      </c>
      <c r="BR7" s="38">
        <v>27.19</v>
      </c>
      <c r="BS7" s="38">
        <v>22.8</v>
      </c>
      <c r="BT7" s="38">
        <v>19.940000000000001</v>
      </c>
      <c r="BU7" s="38">
        <v>12.53</v>
      </c>
      <c r="BV7" s="38">
        <v>41.34</v>
      </c>
      <c r="BW7" s="38">
        <v>40.06</v>
      </c>
      <c r="BX7" s="38">
        <v>41.25</v>
      </c>
      <c r="BY7" s="38">
        <v>57.77</v>
      </c>
      <c r="BZ7" s="38">
        <v>57.31</v>
      </c>
      <c r="CA7" s="38">
        <v>59.59</v>
      </c>
      <c r="CB7" s="38">
        <v>442.11</v>
      </c>
      <c r="CC7" s="38">
        <v>461.98</v>
      </c>
      <c r="CD7" s="38">
        <v>548.48</v>
      </c>
      <c r="CE7" s="38">
        <v>621.73</v>
      </c>
      <c r="CF7" s="38">
        <v>1009.81</v>
      </c>
      <c r="CG7" s="38">
        <v>357.49</v>
      </c>
      <c r="CH7" s="38">
        <v>355.22</v>
      </c>
      <c r="CI7" s="38">
        <v>334.48</v>
      </c>
      <c r="CJ7" s="38">
        <v>274.35000000000002</v>
      </c>
      <c r="CK7" s="38">
        <v>273.52</v>
      </c>
      <c r="CL7" s="38">
        <v>257.86</v>
      </c>
      <c r="CM7" s="38">
        <v>45.59</v>
      </c>
      <c r="CN7" s="38">
        <v>44.12</v>
      </c>
      <c r="CO7" s="38">
        <v>41.91</v>
      </c>
      <c r="CP7" s="38">
        <v>39.71</v>
      </c>
      <c r="CQ7" s="38">
        <v>36.76</v>
      </c>
      <c r="CR7" s="38">
        <v>44.69</v>
      </c>
      <c r="CS7" s="38">
        <v>42.84</v>
      </c>
      <c r="CT7" s="38">
        <v>40.93</v>
      </c>
      <c r="CU7" s="38">
        <v>50.68</v>
      </c>
      <c r="CV7" s="38">
        <v>50.14</v>
      </c>
      <c r="CW7" s="38">
        <v>51.3</v>
      </c>
      <c r="CX7" s="38">
        <v>90.57</v>
      </c>
      <c r="CY7" s="38">
        <v>90.71</v>
      </c>
      <c r="CZ7" s="38">
        <v>90.75</v>
      </c>
      <c r="DA7" s="38">
        <v>91.15</v>
      </c>
      <c r="DB7" s="38">
        <v>91.16</v>
      </c>
      <c r="DC7" s="38">
        <v>69.67</v>
      </c>
      <c r="DD7" s="38">
        <v>66.3</v>
      </c>
      <c r="DE7" s="38">
        <v>62.73</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2021-01-22T09:57:30Z</cp:lastPrinted>
  <dcterms:created xsi:type="dcterms:W3CDTF">2020-12-04T03:02:58Z</dcterms:created>
  <dcterms:modified xsi:type="dcterms:W3CDTF">2021-02-20T07:38:20Z</dcterms:modified>
  <cp:category/>
</cp:coreProperties>
</file>