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4 特環\"/>
    </mc:Choice>
  </mc:AlternateContent>
  <workbookProtection workbookAlgorithmName="SHA-512" workbookHashValue="EgRswC40jz/twuqTrDX2a5Vn6fcxNINGonRjF1bEBve+SGX4bVqd9pmjAb//NBZfHH8NkafHyAH7oPeStUyVTA==" workbookSaltValue="6SAp154bdZjRe+iSnXDdfA==" workbookSpinCount="100000" lockStructure="1"/>
  <bookViews>
    <workbookView xWindow="0" yWindow="0" windowWidth="20490" windowHeight="715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<sst xmlns="http://schemas.openxmlformats.org/spreadsheetml/2006/main" count="240" uniqueCount="121">
  <si>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</si>
  <si>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</si>
  <si>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</si>
  <si>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</si>
  <si>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</si>
  <si>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</si>
  <si>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</si>
  <si>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</si>
  <si>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</si>
  <si>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</si>
  <si>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</si>
  <si>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</si>
  <si>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</si>
  <si>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</si>
  <si>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</si>
  <si>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</si>
  <si>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</si>
  <si>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</si>
  <si>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</si>
  <si>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</si>
  <si>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</si>
  <si>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</si>
  <si>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</si>
  <si>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</si>
  <si>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</si>
  <si>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</si>
  <si>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</si>
  <si>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</si>
  <si>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</si>
  <si>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</si>
  <si>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</si>
  <si>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</si>
  <si>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</si>
  <si>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</si>
  <si>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</si>
  <si>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</si>
  <si>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</si>
  <si>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</si>
  <si>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</si>
  <si>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</si>
  <si>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</si>
  <si>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</si>
  <si>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</si>
  <si>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</si>
  <si>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</si>
  <si>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</si>
  <si>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</si>
  <si>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</si>
  <si>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</si>
  <si>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</si>
  <si>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</si>
  <si>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</si>
  <si>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</si>
  <si>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</si>
  <si>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</si>
  <si>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</si>
  <si>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</si>
  <si>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</si>
  <si>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</si>
  <si>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</si>
  <si>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</si>
  <si>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</si>
  <si>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</si>
  <si>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</si>
  <si>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</si>
  <si>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</si>
  <si>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</si>
  <si>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</si>
  <si>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</si>
  <si>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</si>
  <si>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</si>
  <si>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</si>
  <si>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</si>
  <si>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</si>
  <si>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</si>
  <si>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</si>
  <si>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</si>
  <si>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</si>
  <si>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</si>
  <si>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</si>
  <si>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</si>
  <si>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</si>
  <si>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</si>
  <si>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</si>
  <si>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</si>
  <si>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</si>
  <si>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</si>
  <si>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</si>
  <si>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</si>
  <si>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</si>
  <si>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</si>
  <si>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</si>
  <si>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</si>
  <si>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</si>
  <si>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</si>
  <si>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</si>
  <si>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</si>
  <si>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</si>
  <si>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印西市</t>
  </si>
  <si>
    <t>法非適用</t>
  </si>
  <si>
    <t>下水道事業</t>
  </si>
  <si>
    <t>特定環境保全公共下水道</t>
  </si>
  <si>
    <t>D2</t>
  </si>
  <si>
    <t>非設置</t>
  </si>
  <si>
    <t>該当数値なし</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</si>
  <si>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</si>
  <si>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</si>
  <si>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</si>
  <si>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</si>
  <si>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</si>
  <si>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</si>
  <si>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</si>
  <si>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</si>
  <si>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</si>
  <si>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</si>
  <si>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</si>
  <si>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</si>
  <si>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</si>
  <si>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③管渠改善率について
　管渠改善率は、類似団体及び全国平均値を下回っ
　ている。平成５年に供用を開始していることか
　ら、将来発生する更新投資等に対応するための計
　画的な経営が必要である。</t>
    <rPh sb="1" eb="3">
      <t>カンキョ</t>
    </rPh>
    <rPh sb="3" eb="5">
      <t>カイゼン</t>
    </rPh>
    <rPh sb="5" eb="6">
      <t>リツ</t>
    </rPh>
    <rPh sb="12" eb="14">
      <t>カンキョ</t>
    </rPh>
    <rPh sb="14" eb="16">
      <t>カイゼン</t>
    </rPh>
    <rPh sb="16" eb="17">
      <t>リツ</t>
    </rPh>
    <rPh sb="19" eb="21">
      <t>ルイジ</t>
    </rPh>
    <rPh sb="21" eb="23">
      <t>ダンタイ</t>
    </rPh>
    <rPh sb="23" eb="24">
      <t>オヨ</t>
    </rPh>
    <rPh sb="25" eb="27">
      <t>ゼンコク</t>
    </rPh>
    <rPh sb="27" eb="30">
      <t>ヘイキンチ</t>
    </rPh>
    <rPh sb="31" eb="33">
      <t>シタマワ</t>
    </rPh>
    <rPh sb="40" eb="42">
      <t>ヘイセイ</t>
    </rPh>
    <rPh sb="43" eb="44">
      <t>ネン</t>
    </rPh>
    <rPh sb="45" eb="47">
      <t>キョウヨウ</t>
    </rPh>
    <rPh sb="48" eb="50">
      <t>カイシ</t>
    </rPh>
    <rPh sb="61" eb="63">
      <t>ショウライ</t>
    </rPh>
    <rPh sb="63" eb="65">
      <t>ハッセイ</t>
    </rPh>
    <rPh sb="67" eb="69">
      <t>コウシン</t>
    </rPh>
    <rPh sb="69" eb="71">
      <t>トウシ</t>
    </rPh>
    <rPh sb="71" eb="72">
      <t>トウ</t>
    </rPh>
    <rPh sb="73" eb="75">
      <t>タイオウ</t>
    </rPh>
    <rPh sb="80" eb="81">
      <t>ケイ</t>
    </rPh>
    <rPh sb="83" eb="84">
      <t>ガ</t>
    </rPh>
    <rPh sb="84" eb="85">
      <t>テキ</t>
    </rPh>
    <rPh sb="86" eb="88">
      <t>ケイエイ</t>
    </rPh>
    <rPh sb="89" eb="91">
      <t>ヒツヨウ</t>
    </rPh>
    <phoneticPr fontId="4"/>
  </si>
  <si>
    <t>　印西市の特定環境保全公共下水道は公共衛生の向上及び手賀沼・印旛沼の水質改善を目的に進められており、地理的な要因等から維持コストも多額となり、収支は継続的な赤字となっている。
　接続率の向上により使用料収入の確保を図るとともに、健全な経営と公衆衛生及び水質改善の目的達成とのバランスを図っていく。</t>
    <rPh sb="1" eb="3">
      <t>インザイ</t>
    </rPh>
    <rPh sb="3" eb="4">
      <t>シ</t>
    </rPh>
    <rPh sb="5" eb="7">
      <t>トクテイ</t>
    </rPh>
    <rPh sb="7" eb="9">
      <t>カンキョウ</t>
    </rPh>
    <rPh sb="9" eb="11">
      <t>ホゼン</t>
    </rPh>
    <rPh sb="11" eb="13">
      <t>コウキョウ</t>
    </rPh>
    <rPh sb="13" eb="16">
      <t>ゲスイドウ</t>
    </rPh>
    <rPh sb="17" eb="19">
      <t>コウキョウ</t>
    </rPh>
    <rPh sb="19" eb="21">
      <t>エイセイ</t>
    </rPh>
    <rPh sb="22" eb="24">
      <t>コウジョウ</t>
    </rPh>
    <rPh sb="24" eb="25">
      <t>オヨ</t>
    </rPh>
    <rPh sb="26" eb="29">
      <t>テガヌマ</t>
    </rPh>
    <rPh sb="30" eb="33">
      <t>インバヌマ</t>
    </rPh>
    <rPh sb="34" eb="36">
      <t>スイシツ</t>
    </rPh>
    <rPh sb="36" eb="38">
      <t>カイゼン</t>
    </rPh>
    <rPh sb="39" eb="41">
      <t>モクテキ</t>
    </rPh>
    <rPh sb="42" eb="43">
      <t>スス</t>
    </rPh>
    <rPh sb="50" eb="53">
      <t>チリテキ</t>
    </rPh>
    <rPh sb="54" eb="56">
      <t>ヨウイン</t>
    </rPh>
    <rPh sb="56" eb="57">
      <t>トウ</t>
    </rPh>
    <rPh sb="59" eb="61">
      <t>イジ</t>
    </rPh>
    <rPh sb="65" eb="67">
      <t>タガク</t>
    </rPh>
    <rPh sb="71" eb="73">
      <t>シュウシ</t>
    </rPh>
    <rPh sb="74" eb="77">
      <t>ケイゾクテキ</t>
    </rPh>
    <rPh sb="78" eb="80">
      <t>アカジ</t>
    </rPh>
    <rPh sb="89" eb="91">
      <t>セツゾク</t>
    </rPh>
    <rPh sb="91" eb="92">
      <t>リツ</t>
    </rPh>
    <rPh sb="93" eb="95">
      <t>コウジョウ</t>
    </rPh>
    <rPh sb="98" eb="101">
      <t>シヨウリョウ</t>
    </rPh>
    <rPh sb="101" eb="103">
      <t>シュウニュウ</t>
    </rPh>
    <rPh sb="104" eb="106">
      <t>カクホ</t>
    </rPh>
    <rPh sb="107" eb="108">
      <t>ハカ</t>
    </rPh>
    <rPh sb="114" eb="116">
      <t>ケンゼン</t>
    </rPh>
    <rPh sb="117" eb="119">
      <t>ケイエイ</t>
    </rPh>
    <rPh sb="120" eb="122">
      <t>コウシュウ</t>
    </rPh>
    <rPh sb="122" eb="124">
      <t>エイセイ</t>
    </rPh>
    <rPh sb="124" eb="125">
      <t>オヨ</t>
    </rPh>
    <rPh sb="126" eb="128">
      <t>スイシツ</t>
    </rPh>
    <rPh sb="128" eb="130">
      <t>カイゼン</t>
    </rPh>
    <rPh sb="131" eb="133">
      <t>モクテキ</t>
    </rPh>
    <rPh sb="133" eb="135">
      <t>タッセイ</t>
    </rPh>
    <rPh sb="142" eb="143">
      <t>ハカ</t>
    </rPh>
    <phoneticPr fontId="4"/>
  </si>
  <si>
    <t>①収益的収支比率について
　収益的収支比率は100％を下回っており、単年度
　収支は赤字となっている。
④企業債残高対事業規模比率について
　企業債残高対事業規模比率は、H27から類似団体
　及び全国平均値を上回り、赤字の状況から公費負
　担に頼る部分は多い。地方債残高は減少傾向にあ
　ることから接続率の向上に努め、使用料収入の増
　加を図っていく。
⑤経費回収率について
　経費回収率は100％を下回り、下水道使用料のみ
　で汚水処理費を賄えていない状況である。
⑥汚水処理原価について
　汚水処理原価は類似団体及び全国平均値に比べ低    
  いものの、高い数値となっている。
　地理的要因等からも汚水処理費が高くなっている
　ことからも、接続率の向上に努め有収水量の増加
　を図っていく。
⑧水洗化率について
　水洗化率は、類似団体及び全国平均値と比較して
　も低い数値となっており、引き続き接続率の向上
  に努めていく必要がある。
　</t>
    <rPh sb="1" eb="4">
      <t>シュウエキテキ</t>
    </rPh>
    <rPh sb="4" eb="6">
      <t>シュウシ</t>
    </rPh>
    <rPh sb="6" eb="8">
      <t>ヒリツ</t>
    </rPh>
    <rPh sb="14" eb="17">
      <t>シュウエキテキ</t>
    </rPh>
    <rPh sb="17" eb="19">
      <t>シュウシ</t>
    </rPh>
    <rPh sb="19" eb="21">
      <t>ヒリツ</t>
    </rPh>
    <rPh sb="27" eb="29">
      <t>シタマワ</t>
    </rPh>
    <rPh sb="34" eb="37">
      <t>タンネンド</t>
    </rPh>
    <rPh sb="39" eb="41">
      <t>シュウシ</t>
    </rPh>
    <rPh sb="42" eb="44">
      <t>アカジ</t>
    </rPh>
    <rPh sb="54" eb="56">
      <t>キギョウ</t>
    </rPh>
    <rPh sb="56" eb="57">
      <t>サイ</t>
    </rPh>
    <rPh sb="57" eb="59">
      <t>ザンダカ</t>
    </rPh>
    <rPh sb="59" eb="60">
      <t>タイ</t>
    </rPh>
    <rPh sb="60" eb="62">
      <t>ジギョウ</t>
    </rPh>
    <rPh sb="62" eb="64">
      <t>キボ</t>
    </rPh>
    <rPh sb="64" eb="66">
      <t>ヒリツ</t>
    </rPh>
    <rPh sb="72" eb="74">
      <t>キギョウ</t>
    </rPh>
    <rPh sb="74" eb="75">
      <t>サイ</t>
    </rPh>
    <rPh sb="75" eb="77">
      <t>ザンダカ</t>
    </rPh>
    <rPh sb="77" eb="78">
      <t>タイ</t>
    </rPh>
    <rPh sb="78" eb="80">
      <t>ジギョウ</t>
    </rPh>
    <rPh sb="80" eb="82">
      <t>キボ</t>
    </rPh>
    <rPh sb="82" eb="84">
      <t>ヒリツ</t>
    </rPh>
    <rPh sb="91" eb="93">
      <t>ルイジ</t>
    </rPh>
    <rPh sb="93" eb="95">
      <t>ダンタイ</t>
    </rPh>
    <rPh sb="97" eb="98">
      <t>オヨ</t>
    </rPh>
    <rPh sb="99" eb="101">
      <t>ゼンコク</t>
    </rPh>
    <rPh sb="101" eb="103">
      <t>ヘイキン</t>
    </rPh>
    <rPh sb="103" eb="104">
      <t>チ</t>
    </rPh>
    <rPh sb="105" eb="107">
      <t>ウワマワ</t>
    </rPh>
    <rPh sb="109" eb="111">
      <t>アカジ</t>
    </rPh>
    <rPh sb="112" eb="114">
      <t>ジョウキョウ</t>
    </rPh>
    <rPh sb="116" eb="118">
      <t>コウヒ</t>
    </rPh>
    <rPh sb="123" eb="124">
      <t>タヨ</t>
    </rPh>
    <rPh sb="125" eb="127">
      <t>ブブン</t>
    </rPh>
    <rPh sb="128" eb="129">
      <t>オオ</t>
    </rPh>
    <rPh sb="131" eb="134">
      <t>チホウサイ</t>
    </rPh>
    <rPh sb="134" eb="136">
      <t>ザンダカ</t>
    </rPh>
    <rPh sb="137" eb="139">
      <t>ゲンショウ</t>
    </rPh>
    <rPh sb="139" eb="141">
      <t>ケイコウ</t>
    </rPh>
    <rPh sb="150" eb="152">
      <t>セツゾク</t>
    </rPh>
    <rPh sb="152" eb="153">
      <t>リツ</t>
    </rPh>
    <rPh sb="154" eb="156">
      <t>コウジョウ</t>
    </rPh>
    <rPh sb="157" eb="158">
      <t>ツト</t>
    </rPh>
    <rPh sb="180" eb="182">
      <t>ケイヒ</t>
    </rPh>
    <rPh sb="182" eb="184">
      <t>カイシュウ</t>
    </rPh>
    <rPh sb="184" eb="185">
      <t>リツ</t>
    </rPh>
    <rPh sb="191" eb="193">
      <t>ケイヒ</t>
    </rPh>
    <rPh sb="193" eb="195">
      <t>カイシュウ</t>
    </rPh>
    <rPh sb="195" eb="196">
      <t>リツ</t>
    </rPh>
    <rPh sb="202" eb="204">
      <t>シタマワ</t>
    </rPh>
    <rPh sb="206" eb="209">
      <t>ゲスイドウ</t>
    </rPh>
    <rPh sb="209" eb="212">
      <t>シヨウリョウ</t>
    </rPh>
    <rPh sb="217" eb="219">
      <t>オスイ</t>
    </rPh>
    <rPh sb="219" eb="221">
      <t>ショリ</t>
    </rPh>
    <rPh sb="221" eb="222">
      <t>ヒ</t>
    </rPh>
    <rPh sb="223" eb="224">
      <t>マカナ</t>
    </rPh>
    <rPh sb="229" eb="231">
      <t>ジョウキョウ</t>
    </rPh>
    <rPh sb="238" eb="240">
      <t>オスイ</t>
    </rPh>
    <rPh sb="240" eb="242">
      <t>ショリ</t>
    </rPh>
    <rPh sb="242" eb="244">
      <t>ゲンカ</t>
    </rPh>
    <rPh sb="250" eb="252">
      <t>オスイ</t>
    </rPh>
    <rPh sb="252" eb="254">
      <t>ショリ</t>
    </rPh>
    <rPh sb="254" eb="256">
      <t>ゲンカ</t>
    </rPh>
    <rPh sb="284" eb="285">
      <t>タカ</t>
    </rPh>
    <rPh sb="286" eb="288">
      <t>スウチ</t>
    </rPh>
    <rPh sb="297" eb="300">
      <t>チリテキ</t>
    </rPh>
    <rPh sb="300" eb="302">
      <t>ヨウイン</t>
    </rPh>
    <rPh sb="302" eb="303">
      <t>トウ</t>
    </rPh>
    <rPh sb="306" eb="308">
      <t>オスイ</t>
    </rPh>
    <rPh sb="308" eb="310">
      <t>ショリ</t>
    </rPh>
    <rPh sb="310" eb="311">
      <t>ヒ</t>
    </rPh>
    <rPh sb="312" eb="313">
      <t>タカ</t>
    </rPh>
    <rPh sb="327" eb="329">
      <t>セツゾク</t>
    </rPh>
    <rPh sb="329" eb="330">
      <t>リツ</t>
    </rPh>
    <rPh sb="331" eb="333">
      <t>コウジョウ</t>
    </rPh>
    <rPh sb="334" eb="335">
      <t>ツト</t>
    </rPh>
    <rPh sb="336" eb="338">
      <t>ユウシュウ</t>
    </rPh>
    <rPh sb="338" eb="340">
      <t>スイリョウ</t>
    </rPh>
    <rPh sb="341" eb="343">
      <t>ゾウカ</t>
    </rPh>
    <rPh sb="346" eb="347">
      <t>ハカ</t>
    </rPh>
    <rPh sb="355" eb="358">
      <t>スイセンカ</t>
    </rPh>
    <rPh sb="358" eb="359">
      <t>リツ</t>
    </rPh>
    <rPh sb="365" eb="368">
      <t>スイセンカ</t>
    </rPh>
    <rPh sb="368" eb="369">
      <t>リツ</t>
    </rPh>
    <rPh sb="371" eb="373">
      <t>ルイジ</t>
    </rPh>
    <rPh sb="373" eb="375">
      <t>ダンタイ</t>
    </rPh>
    <rPh sb="375" eb="376">
      <t>オヨ</t>
    </rPh>
    <rPh sb="377" eb="379">
      <t>ゼンコク</t>
    </rPh>
    <rPh sb="379" eb="382">
      <t>ヘイキンチ</t>
    </rPh>
    <rPh sb="383" eb="385">
      <t>ヒカク</t>
    </rPh>
    <rPh sb="390" eb="391">
      <t>ヒク</t>
    </rPh>
    <rPh sb="392" eb="394">
      <t>スウチ</t>
    </rPh>
    <rPh sb="401" eb="402">
      <t>ヒ</t>
    </rPh>
    <rPh sb="403" eb="404">
      <t>ツヅ</t>
    </rPh>
    <rPh sb="405" eb="407">
      <t>セツゾク</t>
    </rPh>
    <rPh sb="407" eb="408">
      <t>リツ</t>
    </rPh>
    <rPh sb="409" eb="411">
      <t>コウジョウ</t>
    </rPh>
    <rPh sb="415" eb="416">
      <t>ツト</t>
    </rPh>
    <rPh sb="420" eb="42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</si>
</sst>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1.1399999999999999</c:v>
                </c:pt>
                <c:pt idx="1">
                  <c:v>0</c:v>
                </c:pt>
                <c:pt idx="2">
                  <c:v>0</c:v>
                </c:pt>
                <c:pt idx="3">
                  <c:v>0</c:v>
                </c:pt>
                <c:pt idx="4">
                  <c:v>0</c:v>
                </c:pt>
              </c:numCache>
            </c:numRef>
          </c:val>
          <c:extLst>
            <c:ext xmlns:c16="http://schemas.microsoft.com/office/drawing/2014/chart" uri="{C3380CC4-5D6E-409C-BE32-E72D297353CC}">
              <c16:uniqueId val="{00000000-7096-4569-8892-F44501997E4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7096-4569-8892-F44501997E4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8E-4795-9D17-0E2E45B407D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D78E-4795-9D17-0E2E45B407D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68.94</c:v>
                </c:pt>
                <c:pt idx="1">
                  <c:v>69.540000000000006</c:v>
                </c:pt>
                <c:pt idx="2">
                  <c:v>47.19</c:v>
                </c:pt>
                <c:pt idx="3">
                  <c:v>71.38</c:v>
                </c:pt>
                <c:pt idx="4">
                  <c:v>73.569999999999993</c:v>
                </c:pt>
              </c:numCache>
            </c:numRef>
          </c:val>
          <c:extLst>
            <c:ext xmlns:c16="http://schemas.microsoft.com/office/drawing/2014/chart" uri="{C3380CC4-5D6E-409C-BE32-E72D297353CC}">
              <c16:uniqueId val="{00000000-DC6C-4FAA-AA57-0AB21647352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DC6C-4FAA-AA57-0AB21647352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89.42</c:v>
                </c:pt>
                <c:pt idx="1">
                  <c:v>96.38</c:v>
                </c:pt>
                <c:pt idx="2">
                  <c:v>80.89</c:v>
                </c:pt>
                <c:pt idx="3">
                  <c:v>90.27</c:v>
                </c:pt>
                <c:pt idx="4">
                  <c:v>92.62</c:v>
                </c:pt>
              </c:numCache>
            </c:numRef>
          </c:val>
          <c:extLst>
            <c:ext xmlns:c16="http://schemas.microsoft.com/office/drawing/2014/chart" uri="{C3380CC4-5D6E-409C-BE32-E72D297353CC}">
              <c16:uniqueId val="{00000000-AF2F-4360-939A-2CA4110662B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2F-4360-939A-2CA4110662B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0A-474C-8BD8-6F770D0AA94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0A-474C-8BD8-6F770D0AA94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90-448D-96A0-EFCDD571564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90-448D-96A0-EFCDD571564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AE-42D7-BFC6-221BEC6AC74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AE-42D7-BFC6-221BEC6AC74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EA-44A4-930E-5A3FBF17535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EA-44A4-930E-5A3FBF17535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1900.86</c:v>
                </c:pt>
                <c:pt idx="1">
                  <c:v>1521.85</c:v>
                </c:pt>
                <c:pt idx="2">
                  <c:v>1449.37</c:v>
                </c:pt>
                <c:pt idx="3">
                  <c:v>1581.31</c:v>
                </c:pt>
                <c:pt idx="4">
                  <c:v>1374.73</c:v>
                </c:pt>
              </c:numCache>
            </c:numRef>
          </c:val>
          <c:extLst>
            <c:ext xmlns:c16="http://schemas.microsoft.com/office/drawing/2014/chart" uri="{C3380CC4-5D6E-409C-BE32-E72D297353CC}">
              <c16:uniqueId val="{00000000-F164-4BDA-8262-73E20A33241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F164-4BDA-8262-73E20A33241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81.86</c:v>
                </c:pt>
                <c:pt idx="1">
                  <c:v>98.73</c:v>
                </c:pt>
                <c:pt idx="2">
                  <c:v>63.41</c:v>
                </c:pt>
                <c:pt idx="3">
                  <c:v>82.83</c:v>
                </c:pt>
                <c:pt idx="4">
                  <c:v>92.15</c:v>
                </c:pt>
              </c:numCache>
            </c:numRef>
          </c:val>
          <c:extLst>
            <c:ext xmlns:c16="http://schemas.microsoft.com/office/drawing/2014/chart" uri="{C3380CC4-5D6E-409C-BE32-E72D297353CC}">
              <c16:uniqueId val="{00000000-609F-45B6-92BC-00A459E70D0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609F-45B6-92BC-00A459E70D0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193.43</c:v>
                </c:pt>
                <c:pt idx="1">
                  <c:v>161.83000000000001</c:v>
                </c:pt>
                <c:pt idx="2">
                  <c:v>250.3</c:v>
                </c:pt>
                <c:pt idx="3">
                  <c:v>183.77</c:v>
                </c:pt>
                <c:pt idx="4">
                  <c:v>167.53</c:v>
                </c:pt>
              </c:numCache>
            </c:numRef>
          </c:val>
          <c:extLst>
            <c:ext xmlns:c16="http://schemas.microsoft.com/office/drawing/2014/chart" uri="{C3380CC4-5D6E-409C-BE32-E72D297353CC}">
              <c16:uniqueId val="{00000000-BD23-4CCF-AF3A-F33AB96AD8E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BD23-4CCF-AF3A-F33AB96AD8E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千葉県　印西市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103513</v>
      </c>
      <c r="AM8" s="69"/>
      <c r="AN8" s="69"/>
      <c r="AO8" s="69"/>
      <c r="AP8" s="69"/>
      <c r="AQ8" s="69"/>
      <c r="AR8" s="69"/>
      <c r="AS8" s="69"/>
      <c r="AT8" s="68">
        <f>データ!T6</f>
        <v>123.79</v>
      </c>
      <c r="AU8" s="68"/>
      <c r="AV8" s="68"/>
      <c r="AW8" s="68"/>
      <c r="AX8" s="68"/>
      <c r="AY8" s="68"/>
      <c r="AZ8" s="68"/>
      <c r="BA8" s="68"/>
      <c r="BB8" s="68">
        <f>データ!U6</f>
        <v>836.2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f>データ!N6</f>
        <v>1.4</v>
      </c>
      <c r="C10" s="68"/>
      <c r="D10" s="68"/>
      <c r="E10" s="68"/>
      <c r="F10" s="68"/>
      <c r="G10" s="68"/>
      <c r="H10" s="68"/>
      <c r="I10" s="68" t="str">
        <f>データ!O6</f>
        <v>該当数値なし</v>
      </c>
      <c r="J10" s="68"/>
      <c r="K10" s="68"/>
      <c r="L10" s="68"/>
      <c r="M10" s="68"/>
      <c r="N10" s="68"/>
      <c r="O10" s="68"/>
      <c r="P10" s="68">
        <f>データ!P6</f>
        <v>1.46</v>
      </c>
      <c r="Q10" s="68"/>
      <c r="R10" s="68"/>
      <c r="S10" s="68"/>
      <c r="T10" s="68"/>
      <c r="U10" s="68"/>
      <c r="V10" s="68"/>
      <c r="W10" s="68">
        <f>データ!Q6</f>
        <v>83.02</v>
      </c>
      <c r="X10" s="68"/>
      <c r="Y10" s="68"/>
      <c r="Z10" s="68"/>
      <c r="AA10" s="68"/>
      <c r="AB10" s="68"/>
      <c r="AC10" s="68"/>
      <c r="AD10" s="69">
        <f>データ!R6</f>
        <v>2178</v>
      </c>
      <c r="AE10" s="69"/>
      <c r="AF10" s="69"/>
      <c r="AG10" s="69"/>
      <c r="AH10" s="69"/>
      <c r="AI10" s="69"/>
      <c r="AJ10" s="69"/>
      <c r="AK10" s="2"/>
      <c r="AL10" s="69">
        <f>データ!V6</f>
        <v>1517</v>
      </c>
      <c r="AM10" s="69"/>
      <c r="AN10" s="69"/>
      <c r="AO10" s="69"/>
      <c r="AP10" s="69"/>
      <c r="AQ10" s="69"/>
      <c r="AR10" s="69"/>
      <c r="AS10" s="69"/>
      <c r="AT10" s="68">
        <f>データ!W6</f>
        <v>1.08</v>
      </c>
      <c r="AU10" s="68"/>
      <c r="AV10" s="68"/>
      <c r="AW10" s="68"/>
      <c r="AX10" s="68"/>
      <c r="AY10" s="68"/>
      <c r="AZ10" s="68"/>
      <c r="BA10" s="68"/>
      <c r="BB10" s="68">
        <f>データ!X6</f>
        <v>1404.63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120</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44</v>
      </c>
      <c r="N86" s="26" t="s">
        <v>44</v>
      </c>
      <c r="O86" s="26" t="str">
        <f>データ!EO6</f>
        <v>【0.28】</v>
      </c>
    </row>
  </sheetData>
  <sheetProtection algorithmName="SHA-512" hashValue="oB981cIEuLwD1awakfhKx7ASJ142GPoUmPHWAQpQEAzMMjoXKhrx0YQeL8Kr1IlEwije9SJWb5MzBiiZPB0AiQ==" saltValue="VO3c0zCIYs5bNZwCFKLyV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66:BZ82"/>
    <mergeCell ref="B60:BJ61"/>
    <mergeCell ref="BL64:BZ65"/>
    <mergeCell ref="BL10:BM10"/>
    <mergeCell ref="BL11:BZ13"/>
    <mergeCell ref="B14:BJ15"/>
    <mergeCell ref="BL14:BZ15"/>
    <mergeCell ref="BL45:BZ46"/>
    <mergeCell ref="BL16:BZ44"/>
    <mergeCell ref="BL47:BZ6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122319</v>
      </c>
      <c r="D6" s="33">
        <f t="shared" si="3"/>
        <v>47</v>
      </c>
      <c r="E6" s="33">
        <f t="shared" si="3"/>
        <v>17</v>
      </c>
      <c r="F6" s="33">
        <f t="shared" si="3"/>
        <v>4</v>
      </c>
      <c r="G6" s="33">
        <f t="shared" si="3"/>
        <v>0</v>
      </c>
      <c r="H6" s="33" t="str">
        <f t="shared" si="3"/>
        <v>千葉県　印西市</v>
      </c>
      <c r="I6" s="33" t="str">
        <f t="shared" si="3"/>
        <v>法非適用</v>
      </c>
      <c r="J6" s="33" t="str">
        <f t="shared" si="3"/>
        <v>下水道事業</v>
      </c>
      <c r="K6" s="33" t="str">
        <f t="shared" si="3"/>
        <v>特定環境保全公共下水道</v>
      </c>
      <c r="L6" s="33" t="str">
        <f t="shared" si="3"/>
        <v>D2</v>
      </c>
      <c r="M6" s="33" t="str">
        <f t="shared" si="3"/>
        <v>非設置</v>
      </c>
      <c r="N6" s="34">
        <f t="shared" si="3"/>
        <v>1.4</v>
      </c>
      <c r="O6" s="34" t="str">
        <f t="shared" si="3"/>
        <v>該当数値なし</v>
      </c>
      <c r="P6" s="34">
        <f t="shared" si="3"/>
        <v>1.46</v>
      </c>
      <c r="Q6" s="34">
        <f t="shared" si="3"/>
        <v>83.02</v>
      </c>
      <c r="R6" s="34">
        <f t="shared" si="3"/>
        <v>2178</v>
      </c>
      <c r="S6" s="34">
        <f t="shared" si="3"/>
        <v>103513</v>
      </c>
      <c r="T6" s="34">
        <f t="shared" si="3"/>
        <v>123.79</v>
      </c>
      <c r="U6" s="34">
        <f t="shared" si="3"/>
        <v>836.2</v>
      </c>
      <c r="V6" s="34">
        <f t="shared" si="3"/>
        <v>1517</v>
      </c>
      <c r="W6" s="34">
        <f t="shared" si="3"/>
        <v>1.08</v>
      </c>
      <c r="X6" s="34">
        <f t="shared" si="3"/>
        <v>1404.63</v>
      </c>
      <c r="Y6" s="35">
        <f>IF(Y7="",NA(),Y7)</f>
        <v>89.42</v>
      </c>
      <c r="Z6" s="35">
        <f t="shared" ref="Z6:AH6" si="4">IF(Z7="",NA(),Z7)</f>
        <v>96.38</v>
      </c>
      <c r="AA6" s="35">
        <f t="shared" si="4"/>
        <v>80.89</v>
      </c>
      <c r="AB6" s="35">
        <f t="shared" si="4"/>
        <v>90.27</v>
      </c>
      <c r="AC6" s="35">
        <f t="shared" si="4"/>
        <v>92.62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1900.86</v>
      </c>
      <c r="BG6" s="35">
        <f t="shared" ref="BG6:BO6" si="7">IF(BG7="",NA(),BG7)</f>
        <v>1521.85</v>
      </c>
      <c r="BH6" s="35">
        <f t="shared" si="7"/>
        <v>1449.37</v>
      </c>
      <c r="BI6" s="35">
        <f t="shared" si="7"/>
        <v>1581.31</v>
      </c>
      <c r="BJ6" s="35">
        <f t="shared" si="7"/>
        <v>1374.73</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81.86</v>
      </c>
      <c r="BR6" s="35">
        <f t="shared" ref="BR6:BZ6" si="8">IF(BR7="",NA(),BR7)</f>
        <v>98.73</v>
      </c>
      <c r="BS6" s="35">
        <f t="shared" si="8"/>
        <v>63.41</v>
      </c>
      <c r="BT6" s="35">
        <f t="shared" si="8"/>
        <v>82.83</v>
      </c>
      <c r="BU6" s="35">
        <f t="shared" si="8"/>
        <v>92.15</v>
      </c>
      <c r="BV6" s="35">
        <f t="shared" si="8"/>
        <v>66.22</v>
      </c>
      <c r="BW6" s="35">
        <f t="shared" si="8"/>
        <v>69.87</v>
      </c>
      <c r="BX6" s="35">
        <f t="shared" si="8"/>
        <v>74.3</v>
      </c>
      <c r="BY6" s="35">
        <f t="shared" si="8"/>
        <v>72.260000000000005</v>
      </c>
      <c r="BZ6" s="35">
        <f t="shared" si="8"/>
        <v>71.84</v>
      </c>
      <c r="CA6" s="34" t="str">
        <f>IF(CA7="","",IF(CA7="-","【-】","【"&amp;SUBSTITUTE(TEXT(CA7,"#,##0.00"),"-","△")&amp;"】"))</f>
        <v>【74.17】</v>
      </c>
      <c r="CB6" s="35">
        <f>IF(CB7="",NA(),CB7)</f>
        <v>193.43</v>
      </c>
      <c r="CC6" s="35">
        <f t="shared" ref="CC6:CK6" si="9">IF(CC7="",NA(),CC7)</f>
        <v>161.83000000000001</v>
      </c>
      <c r="CD6" s="35">
        <f t="shared" si="9"/>
        <v>250.3</v>
      </c>
      <c r="CE6" s="35">
        <f t="shared" si="9"/>
        <v>183.77</v>
      </c>
      <c r="CF6" s="35">
        <f t="shared" si="9"/>
        <v>167.53</v>
      </c>
      <c r="CG6" s="35">
        <f t="shared" si="9"/>
        <v>246.72</v>
      </c>
      <c r="CH6" s="35">
        <f t="shared" si="9"/>
        <v>234.96</v>
      </c>
      <c r="CI6" s="35">
        <f t="shared" si="9"/>
        <v>221.81</v>
      </c>
      <c r="CJ6" s="35">
        <f t="shared" si="9"/>
        <v>230.02</v>
      </c>
      <c r="CK6" s="35">
        <f t="shared" si="9"/>
        <v>228.47</v>
      </c>
      <c r="CL6" s="34" t="str">
        <f>IF(CL7="","",IF(CL7="-","【-】","【"&amp;SUBSTITUTE(TEXT(CL7,"#,##0.00"),"-","△")&amp;"】"))</f>
        <v>【218.56】</v>
      </c>
      <c r="CM6" s="35" t="str">
        <f>IF(CM7="",NA(),CM7)</f>
        <v>-</v>
      </c>
      <c r="CN6" s="35" t="str">
        <f t="shared" ref="CN6:CV6" si="10">IF(CN7="",NA(),CN7)</f>
        <v>-</v>
      </c>
      <c r="CO6" s="35" t="str">
        <f t="shared" si="10"/>
        <v>-</v>
      </c>
      <c r="CP6" s="35" t="str">
        <f t="shared" si="10"/>
        <v>-</v>
      </c>
      <c r="CQ6" s="35" t="str">
        <f t="shared" si="10"/>
        <v>-</v>
      </c>
      <c r="CR6" s="35">
        <f t="shared" si="10"/>
        <v>41.35</v>
      </c>
      <c r="CS6" s="35">
        <f t="shared" si="10"/>
        <v>42.9</v>
      </c>
      <c r="CT6" s="35">
        <f t="shared" si="10"/>
        <v>43.36</v>
      </c>
      <c r="CU6" s="35">
        <f t="shared" si="10"/>
        <v>42.56</v>
      </c>
      <c r="CV6" s="35">
        <f t="shared" si="10"/>
        <v>42.47</v>
      </c>
      <c r="CW6" s="34" t="str">
        <f>IF(CW7="","",IF(CW7="-","【-】","【"&amp;SUBSTITUTE(TEXT(CW7,"#,##0.00"),"-","△")&amp;"】"))</f>
        <v>【42.86】</v>
      </c>
      <c r="CX6" s="35">
        <f>IF(CX7="",NA(),CX7)</f>
        <v>68.94</v>
      </c>
      <c r="CY6" s="35">
        <f t="shared" ref="CY6:DG6" si="11">IF(CY7="",NA(),CY7)</f>
        <v>69.540000000000006</v>
      </c>
      <c r="CZ6" s="35">
        <f t="shared" si="11"/>
        <v>47.19</v>
      </c>
      <c r="DA6" s="35">
        <f t="shared" si="11"/>
        <v>71.38</v>
      </c>
      <c r="DB6" s="35">
        <f t="shared" si="11"/>
        <v>73.569999999999993</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1.1399999999999999</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122319</v>
      </c>
      <c r="D7" s="37">
        <v>47</v>
      </c>
      <c r="E7" s="37">
        <v>17</v>
      </c>
      <c r="F7" s="37">
        <v>4</v>
      </c>
      <c r="G7" s="37">
        <v>0</v>
      </c>
      <c r="H7" s="37" t="s">
        <v>98</v>
      </c>
      <c r="I7" s="37" t="s">
        <v>99</v>
      </c>
      <c r="J7" s="37" t="s">
        <v>100</v>
      </c>
      <c r="K7" s="37" t="s">
        <v>101</v>
      </c>
      <c r="L7" s="37" t="s">
        <v>102</v>
      </c>
      <c r="M7" s="37" t="s">
        <v>103</v>
      </c>
      <c r="N7" s="38">
        <v>1.4</v>
      </c>
      <c r="O7" s="38" t="s">
        <v>104</v>
      </c>
      <c r="P7" s="38">
        <v>1.46</v>
      </c>
      <c r="Q7" s="38">
        <v>83.02</v>
      </c>
      <c r="R7" s="38">
        <v>2178</v>
      </c>
      <c r="S7" s="38">
        <v>103513</v>
      </c>
      <c r="T7" s="38">
        <v>123.79</v>
      </c>
      <c r="U7" s="38">
        <v>836.2</v>
      </c>
      <c r="V7" s="38">
        <v>1517</v>
      </c>
      <c r="W7" s="38">
        <v>1.08</v>
      </c>
      <c r="X7" s="38">
        <v>1404.63</v>
      </c>
      <c r="Y7" s="38">
        <v>89.42</v>
      </c>
      <c r="Z7" s="38">
        <v>96.38</v>
      </c>
      <c r="AA7" s="38">
        <v>80.89</v>
      </c>
      <c r="AB7" s="38">
        <v>90.27</v>
      </c>
      <c r="AC7" s="38">
        <v>92.62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1900.86</v>
      </c>
      <c r="BG7" s="38">
        <v>1521.85</v>
      </c>
      <c r="BH7" s="38">
        <v>1449.37</v>
      </c>
      <c r="BI7" s="38">
        <v>1581.31</v>
      </c>
      <c r="BJ7" s="38">
        <v>1374.73</v>
      </c>
      <c r="BK7" s="38">
        <v>1434.89</v>
      </c>
      <c r="BL7" s="38">
        <v>1298.9100000000001</v>
      </c>
      <c r="BM7" s="38">
        <v>1243.71</v>
      </c>
      <c r="BN7" s="38">
        <v>1194.1500000000001</v>
      </c>
      <c r="BO7" s="38">
        <v>1206.79</v>
      </c>
      <c r="BP7" s="38">
        <v>1218.7</v>
      </c>
      <c r="BQ7" s="38">
        <v>81.86</v>
      </c>
      <c r="BR7" s="38">
        <v>98.73</v>
      </c>
      <c r="BS7" s="38">
        <v>63.41</v>
      </c>
      <c r="BT7" s="38">
        <v>82.83</v>
      </c>
      <c r="BU7" s="38">
        <v>92.15</v>
      </c>
      <c r="BV7" s="38">
        <v>66.22</v>
      </c>
      <c r="BW7" s="38">
        <v>69.87</v>
      </c>
      <c r="BX7" s="38">
        <v>74.3</v>
      </c>
      <c r="BY7" s="38">
        <v>72.260000000000005</v>
      </c>
      <c r="BZ7" s="38">
        <v>71.84</v>
      </c>
      <c r="CA7" s="38">
        <v>74.17</v>
      </c>
      <c r="CB7" s="38">
        <v>193.43</v>
      </c>
      <c r="CC7" s="38">
        <v>161.83000000000001</v>
      </c>
      <c r="CD7" s="38">
        <v>250.3</v>
      </c>
      <c r="CE7" s="38">
        <v>183.77</v>
      </c>
      <c r="CF7" s="38">
        <v>167.53</v>
      </c>
      <c r="CG7" s="38">
        <v>246.72</v>
      </c>
      <c r="CH7" s="38">
        <v>234.96</v>
      </c>
      <c r="CI7" s="38">
        <v>221.81</v>
      </c>
      <c r="CJ7" s="38">
        <v>230.02</v>
      </c>
      <c r="CK7" s="38">
        <v>228.47</v>
      </c>
      <c r="CL7" s="38">
        <v>218.56</v>
      </c>
      <c r="CM7" s="38" t="s">
        <v>105</v>
      </c>
      <c r="CN7" s="38" t="s">
        <v>105</v>
      </c>
      <c r="CO7" s="38" t="s">
        <v>105</v>
      </c>
      <c r="CP7" s="38" t="s">
        <v>105</v>
      </c>
      <c r="CQ7" s="38" t="s">
        <v>105</v>
      </c>
      <c r="CR7" s="38">
        <v>41.35</v>
      </c>
      <c r="CS7" s="38">
        <v>42.9</v>
      </c>
      <c r="CT7" s="38">
        <v>43.36</v>
      </c>
      <c r="CU7" s="38">
        <v>42.56</v>
      </c>
      <c r="CV7" s="38">
        <v>42.47</v>
      </c>
      <c r="CW7" s="38">
        <v>42.86</v>
      </c>
      <c r="CX7" s="38">
        <v>68.94</v>
      </c>
      <c r="CY7" s="38">
        <v>69.540000000000006</v>
      </c>
      <c r="CZ7" s="38">
        <v>47.19</v>
      </c>
      <c r="DA7" s="38">
        <v>71.38</v>
      </c>
      <c r="DB7" s="38">
        <v>73.569999999999993</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1.1399999999999999</v>
      </c>
      <c r="EF7" s="38">
        <v>0</v>
      </c>
      <c r="EG7" s="38">
        <v>0</v>
      </c>
      <c r="EH7" s="38">
        <v>0</v>
      </c>
      <c r="EI7" s="38">
        <v>0</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115</v>
      </c>
      <c r="E13" t="s">
        <v>113</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2021-01-19T02:46:28Z</cp:lastPrinted>
  <dcterms:created xsi:type="dcterms:W3CDTF">2020-12-04T02:54:16Z</dcterms:created>
  <dcterms:modified xsi:type="dcterms:W3CDTF">2021-02-20T07:35:06Z</dcterms:modified>
  <cp:category/>
</cp:coreProperties>
</file>