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0S9E9L4O62EQ5LSUpMxngi3QXKJjTYUvNEw8SK9n2Ensy6uN7ZWPcbDxc60BR/uz32s+wFyjeTOsdQRFq/rOWQ==" workbookSaltValue="MK5d+1qnl015pxPARkwK6w==" workbookSpinCount="100000" lockStructure="1"/>
  <bookViews>
    <workbookView xWindow="0" yWindow="0" windowWidth="14370" windowHeight="68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<sst xmlns="http://schemas.openxmlformats.org/spreadsheetml/2006/main" count="228" uniqueCount="113">
  <si>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</si>
  <si>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</si>
  <si>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</si>
  <si>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</si>
  <si>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</si>
  <si>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</si>
  <si>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</si>
  <si>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</si>
  <si>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</si>
  <si>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</si>
  <si>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</si>
  <si>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</si>
  <si>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</si>
  <si>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</si>
  <si>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</si>
  <si>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</si>
  <si>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</si>
  <si>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</si>
  <si>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</si>
  <si>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</si>
  <si>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</si>
  <si>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</si>
  <si>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</si>
  <si>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</si>
  <si>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</si>
  <si>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</si>
  <si>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</si>
  <si>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</si>
  <si>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</si>
  <si>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</si>
  <si>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</si>
  <si>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</si>
  <si>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</si>
  <si>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</si>
  <si>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</si>
  <si>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</si>
  <si>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</si>
  <si>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</si>
  <si>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</si>
  <si>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</si>
  <si>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</si>
  <si>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</si>
  <si>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</si>
  <si>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</si>
  <si>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</si>
  <si>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</si>
  <si>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</si>
  <si>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</si>
  <si>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</si>
  <si>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</si>
  <si>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</si>
  <si>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</si>
  <si>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</si>
  <si>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</si>
  <si>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</si>
  <si>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</si>
  <si>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</si>
  <si>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</si>
  <si>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</si>
  <si>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</si>
  <si>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</si>
  <si>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</si>
  <si>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</si>
  <si>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</si>
  <si>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</si>
  <si>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</si>
  <si>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</si>
  <si>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</si>
  <si>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</si>
  <si>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</si>
  <si>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</si>
  <si>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</si>
  <si>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</si>
  <si>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</si>
  <si>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</si>
  <si>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</si>
  <si>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</si>
  <si>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</si>
  <si>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</si>
  <si>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</si>
  <si>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</si>
  <si>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</si>
  <si>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</si>
  <si>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</si>
  <si>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</si>
  <si>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</si>
  <si>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</si>
  <si>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</si>
  <si>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</si>
  <si>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</si>
  <si>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</si>
  <si>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</si>
  <si>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香取市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</si>
  <si>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</si>
  <si>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</si>
  <si>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</si>
  <si>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</si>
  <si>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</si>
  <si>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</si>
  <si>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</si>
  <si>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</si>
  <si>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</si>
  <si>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</si>
  <si>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</si>
  <si>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</si>
  <si>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</si>
  <si>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</si>
  <si>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</si>
  <si>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</si>
  <si>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</si>
  <si>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sz val="11"/>
        <color rgb="FFFF0000"/>
        <rFont val="ＭＳ ゴシック"/>
        <family val="3"/>
        <charset val="128"/>
      </rPr>
      <t>　</t>
    </r>
    <r>
      <rPr>
        <sz val="11"/>
        <rFont val="ＭＳ ゴシック"/>
        <family val="3"/>
        <charset val="128"/>
      </rPr>
      <t>施設の老朽化を示す指標は、①、②とも、平均値を上回る結果となっており、毎年管路の更新は進めているところであるが、布設替の必要な管路が依然として多く、当市の施設の老朽化が進んでいることを示している。
　当市は、東日本大震災による甚大な被害を被っていることから、管路更新率③は、本格的な復旧が進んだH24以降、平均値を上回っていたものの、H28以降、新設管路整備及び耐震管路への布設替のため更新延長が減少し、平均値を下回る傾向であった。前年度は更新延長が増加し、平均値を大幅に上回る結果となった。</t>
    </r>
    <rPh sb="171" eb="173">
      <t>イコウ</t>
    </rPh>
    <rPh sb="174" eb="176">
      <t>シンセツ</t>
    </rPh>
    <rPh sb="176" eb="178">
      <t>カンロ</t>
    </rPh>
    <rPh sb="178" eb="180">
      <t>セイビ</t>
    </rPh>
    <rPh sb="180" eb="181">
      <t>オヨ</t>
    </rPh>
    <rPh sb="182" eb="184">
      <t>タイシン</t>
    </rPh>
    <rPh sb="184" eb="186">
      <t>カンロ</t>
    </rPh>
    <rPh sb="188" eb="190">
      <t>フセツ</t>
    </rPh>
    <rPh sb="190" eb="191">
      <t>ガエ</t>
    </rPh>
    <rPh sb="194" eb="196">
      <t>コウシン</t>
    </rPh>
    <rPh sb="196" eb="198">
      <t>エンチョウ</t>
    </rPh>
    <rPh sb="199" eb="201">
      <t>ゲンショウ</t>
    </rPh>
    <rPh sb="207" eb="208">
      <t>シタ</t>
    </rPh>
    <rPh sb="210" eb="212">
      <t>ケイコウ</t>
    </rPh>
    <rPh sb="217" eb="220">
      <t>ゼンネンド</t>
    </rPh>
    <rPh sb="221" eb="223">
      <t>コウシン</t>
    </rPh>
    <rPh sb="223" eb="225">
      <t>エンチョウ</t>
    </rPh>
    <rPh sb="226" eb="228">
      <t>ゾウカ</t>
    </rPh>
    <rPh sb="230" eb="233">
      <t>ヘイキンチ</t>
    </rPh>
    <rPh sb="234" eb="236">
      <t>オオハバ</t>
    </rPh>
    <rPh sb="237" eb="239">
      <t>ウワマワ</t>
    </rPh>
    <rPh sb="240" eb="242">
      <t>ケッカ</t>
    </rPh>
    <phoneticPr fontId="4"/>
  </si>
  <si>
    <r>
      <t>　</t>
    </r>
    <r>
      <rPr>
        <sz val="11"/>
        <rFont val="ＭＳ ゴシック"/>
        <family val="3"/>
        <charset val="128"/>
      </rPr>
      <t>流動比率が低いことや、企業債残高対給水収益比率が高いこと、施設の老朽化が進んでいることから、今後の施設更新の財源の確保や短期流動性を高めるため、有収率の向上による収益の増加と、支出の抑制による経営の健全化に更に努める必要がある。</t>
    </r>
    <phoneticPr fontId="4"/>
  </si>
  <si>
    <t>　経常収支比率①は、平均値を上回っており、収益の増加したものの、支出の増加により前年度よりも減少している。
　累積欠損金比率②は、欠損金無しのため該当無しとなっています。
　流動比率③は、現金の増加、未収金の増加により昨年よりも上昇している。
　企業債残高対給水収益比率④の数値が、給水収益の伸び悩みにより平均値よりも大幅に上回っている。このことは、適正な設備投資（規模）に無いと言え、また、適正な給水収益となっていないとも言える状態である。
　企業債残高対給水収益比率④については、企業債残高が増加となり、また、拡張事業における施設及び管路の増設及び既設老朽管の布設替事業における起債借入のため高い状態となっている。
　料金回収率⑤は前年度より増加したものの依然100％を下回っている状態であり繰出金等の外部資金に依存した体質となっている。
　施設利用率⑦は平均を上回っており、前年度より上昇した結果となっているものの、有収率⑧が平均値を下回っているため給水原価⑥の数値が高い一因ともなっている。</t>
    <rPh sb="24" eb="26">
      <t>ゾウカ</t>
    </rPh>
    <rPh sb="94" eb="96">
      <t>ゲンキン</t>
    </rPh>
    <rPh sb="97" eb="99">
      <t>ゾウカ</t>
    </rPh>
    <rPh sb="323" eb="325">
      <t>ゾウカ</t>
    </rPh>
    <rPh sb="330" eb="332">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</si>
</sst>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c:v>
                </c:pt>
                <c:pt idx="1">
                  <c:v>0.42</c:v>
                </c:pt>
                <c:pt idx="2">
                  <c:v>0.63</c:v>
                </c:pt>
                <c:pt idx="3">
                  <c:v>0.64</c:v>
                </c:pt>
                <c:pt idx="4">
                  <c:v>1.19</c:v>
                </c:pt>
              </c:numCache>
            </c:numRef>
          </c:val>
          <c:extLst>
            <c:ext xmlns:c16="http://schemas.microsoft.com/office/drawing/2014/chart" uri="{C3380CC4-5D6E-409C-BE32-E72D297353CC}">
              <c16:uniqueId val="{00000000-77B0-4AC5-BAC9-2CA421C5E1A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77B0-4AC5-BAC9-2CA421C5E1A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63.76</c:v>
                </c:pt>
                <c:pt idx="1">
                  <c:v>62.05</c:v>
                </c:pt>
                <c:pt idx="2">
                  <c:v>60.84</c:v>
                </c:pt>
                <c:pt idx="3">
                  <c:v>61.56</c:v>
                </c:pt>
                <c:pt idx="4">
                  <c:v>62.51</c:v>
                </c:pt>
              </c:numCache>
            </c:numRef>
          </c:val>
          <c:extLst>
            <c:ext xmlns:c16="http://schemas.microsoft.com/office/drawing/2014/chart" uri="{C3380CC4-5D6E-409C-BE32-E72D297353CC}">
              <c16:uniqueId val="{00000000-4D97-4C97-B833-B3F5068DF00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4D97-4C97-B833-B3F5068DF00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82.28</c:v>
                </c:pt>
                <c:pt idx="1">
                  <c:v>84.07</c:v>
                </c:pt>
                <c:pt idx="2">
                  <c:v>83.44</c:v>
                </c:pt>
                <c:pt idx="3">
                  <c:v>83.44</c:v>
                </c:pt>
                <c:pt idx="4">
                  <c:v>82.67</c:v>
                </c:pt>
              </c:numCache>
            </c:numRef>
          </c:val>
          <c:extLst>
            <c:ext xmlns:c16="http://schemas.microsoft.com/office/drawing/2014/chart" uri="{C3380CC4-5D6E-409C-BE32-E72D297353CC}">
              <c16:uniqueId val="{00000000-940A-4354-9005-5DF0ED4EB1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940A-4354-9005-5DF0ED4EB1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132.19</c:v>
                </c:pt>
                <c:pt idx="1">
                  <c:v>114.88</c:v>
                </c:pt>
                <c:pt idx="2">
                  <c:v>117.54</c:v>
                </c:pt>
                <c:pt idx="3">
                  <c:v>116.43</c:v>
                </c:pt>
                <c:pt idx="4">
                  <c:v>116.38</c:v>
                </c:pt>
              </c:numCache>
            </c:numRef>
          </c:val>
          <c:extLst>
            <c:ext xmlns:c16="http://schemas.microsoft.com/office/drawing/2014/chart" uri="{C3380CC4-5D6E-409C-BE32-E72D297353CC}">
              <c16:uniqueId val="{00000000-4742-44DA-AB1B-85503BF56A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4742-44DA-AB1B-85503BF56A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52.99</c:v>
                </c:pt>
                <c:pt idx="1">
                  <c:v>53.2</c:v>
                </c:pt>
                <c:pt idx="2">
                  <c:v>53.19</c:v>
                </c:pt>
                <c:pt idx="3">
                  <c:v>53.39</c:v>
                </c:pt>
                <c:pt idx="4">
                  <c:v>51.91</c:v>
                </c:pt>
              </c:numCache>
            </c:numRef>
          </c:val>
          <c:extLst>
            <c:ext xmlns:c16="http://schemas.microsoft.com/office/drawing/2014/chart" uri="{C3380CC4-5D6E-409C-BE32-E72D297353CC}">
              <c16:uniqueId val="{00000000-02AF-4B37-9338-F6CC471B01D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02AF-4B37-9338-F6CC471B01D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25.57</c:v>
                </c:pt>
                <c:pt idx="1">
                  <c:v>21.47</c:v>
                </c:pt>
                <c:pt idx="2">
                  <c:v>22.5</c:v>
                </c:pt>
                <c:pt idx="3">
                  <c:v>37.840000000000003</c:v>
                </c:pt>
                <c:pt idx="4">
                  <c:v>28.9</c:v>
                </c:pt>
              </c:numCache>
            </c:numRef>
          </c:val>
          <c:extLst>
            <c:ext xmlns:c16="http://schemas.microsoft.com/office/drawing/2014/chart" uri="{C3380CC4-5D6E-409C-BE32-E72D297353CC}">
              <c16:uniqueId val="{00000000-CC51-4983-B038-BAE64C83D5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CC51-4983-B038-BAE64C83D5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08-41FA-9D70-B6DBE126817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6608-41FA-9D70-B6DBE126817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71.67</c:v>
                </c:pt>
                <c:pt idx="1">
                  <c:v>90.26</c:v>
                </c:pt>
                <c:pt idx="2">
                  <c:v>112.27</c:v>
                </c:pt>
                <c:pt idx="3">
                  <c:v>147.91999999999999</c:v>
                </c:pt>
                <c:pt idx="4">
                  <c:v>158.88</c:v>
                </c:pt>
              </c:numCache>
            </c:numRef>
          </c:val>
          <c:extLst>
            <c:ext xmlns:c16="http://schemas.microsoft.com/office/drawing/2014/chart" uri="{C3380CC4-5D6E-409C-BE32-E72D297353CC}">
              <c16:uniqueId val="{00000000-7195-4181-B427-D16E1FF2909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7195-4181-B427-D16E1FF2909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499.99</c:v>
                </c:pt>
                <c:pt idx="1">
                  <c:v>499.26</c:v>
                </c:pt>
                <c:pt idx="2">
                  <c:v>481.79</c:v>
                </c:pt>
                <c:pt idx="3">
                  <c:v>486.17</c:v>
                </c:pt>
                <c:pt idx="4">
                  <c:v>503.75</c:v>
                </c:pt>
              </c:numCache>
            </c:numRef>
          </c:val>
          <c:extLst>
            <c:ext xmlns:c16="http://schemas.microsoft.com/office/drawing/2014/chart" uri="{C3380CC4-5D6E-409C-BE32-E72D297353CC}">
              <c16:uniqueId val="{00000000-8D66-4154-BA3A-A5F2B711E4B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8D66-4154-BA3A-A5F2B711E4B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95.72</c:v>
                </c:pt>
                <c:pt idx="1">
                  <c:v>88.16</c:v>
                </c:pt>
                <c:pt idx="2">
                  <c:v>93.24</c:v>
                </c:pt>
                <c:pt idx="3">
                  <c:v>91.92</c:v>
                </c:pt>
                <c:pt idx="4">
                  <c:v>92.61</c:v>
                </c:pt>
              </c:numCache>
            </c:numRef>
          </c:val>
          <c:extLst>
            <c:ext xmlns:c16="http://schemas.microsoft.com/office/drawing/2014/chart" uri="{C3380CC4-5D6E-409C-BE32-E72D297353CC}">
              <c16:uniqueId val="{00000000-E0B6-462B-B675-BFC1ED691A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E0B6-462B-B675-BFC1ED691A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247.77</c:v>
                </c:pt>
                <c:pt idx="1">
                  <c:v>269.33999999999997</c:v>
                </c:pt>
                <c:pt idx="2">
                  <c:v>255.03</c:v>
                </c:pt>
                <c:pt idx="3">
                  <c:v>259.07</c:v>
                </c:pt>
                <c:pt idx="4">
                  <c:v>257.45</c:v>
                </c:pt>
              </c:numCache>
            </c:numRef>
          </c:val>
          <c:extLst>
            <c:ext xmlns:c16="http://schemas.microsoft.com/office/drawing/2014/chart" uri="{C3380CC4-5D6E-409C-BE32-E72D297353CC}">
              <c16:uniqueId val="{00000000-EFD7-4C91-BA54-E13673B47EF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EFD7-4C91-BA54-E13673B47EF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香取市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75538</v>
      </c>
      <c r="AM8" s="61"/>
      <c r="AN8" s="61"/>
      <c r="AO8" s="61"/>
      <c r="AP8" s="61"/>
      <c r="AQ8" s="61"/>
      <c r="AR8" s="61"/>
      <c r="AS8" s="61"/>
      <c r="AT8" s="52">
        <f>データ!$S$6</f>
        <v>262.35000000000002</v>
      </c>
      <c r="AU8" s="53"/>
      <c r="AV8" s="53"/>
      <c r="AW8" s="53"/>
      <c r="AX8" s="53"/>
      <c r="AY8" s="53"/>
      <c r="AZ8" s="53"/>
      <c r="BA8" s="53"/>
      <c r="BB8" s="54">
        <f>データ!$T$6</f>
        <v>287.93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58.7</v>
      </c>
      <c r="J10" s="53"/>
      <c r="K10" s="53"/>
      <c r="L10" s="53"/>
      <c r="M10" s="53"/>
      <c r="N10" s="53"/>
      <c r="O10" s="64"/>
      <c r="P10" s="54">
        <f>データ!$P$6</f>
        <v>73.05</v>
      </c>
      <c r="Q10" s="54"/>
      <c r="R10" s="54"/>
      <c r="S10" s="54"/>
      <c r="T10" s="54"/>
      <c r="U10" s="54"/>
      <c r="V10" s="54"/>
      <c r="W10" s="61">
        <f>データ!$Q$6</f>
        <v>4730</v>
      </c>
      <c r="X10" s="61"/>
      <c r="Y10" s="61"/>
      <c r="Z10" s="61"/>
      <c r="AA10" s="61"/>
      <c r="AB10" s="61"/>
      <c r="AC10" s="61"/>
      <c r="AD10" s="2"/>
      <c r="AE10" s="2"/>
      <c r="AF10" s="2"/>
      <c r="AG10" s="2"/>
      <c r="AH10" s="4"/>
      <c r="AI10" s="4"/>
      <c r="AJ10" s="4"/>
      <c r="AK10" s="4"/>
      <c r="AL10" s="61">
        <f>データ!$U$6</f>
        <v>54901</v>
      </c>
      <c r="AM10" s="61"/>
      <c r="AN10" s="61"/>
      <c r="AO10" s="61"/>
      <c r="AP10" s="61"/>
      <c r="AQ10" s="61"/>
      <c r="AR10" s="61"/>
      <c r="AS10" s="61"/>
      <c r="AT10" s="52">
        <f>データ!$V$6</f>
        <v>171.19</v>
      </c>
      <c r="AU10" s="53"/>
      <c r="AV10" s="53"/>
      <c r="AW10" s="53"/>
      <c r="AX10" s="53"/>
      <c r="AY10" s="53"/>
      <c r="AZ10" s="53"/>
      <c r="BA10" s="53"/>
      <c r="BB10" s="54">
        <f>データ!$W$6</f>
        <v>320.7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0" t="s">
        <v>23</v>
      </c>
      <c r="BM11" s="80"/>
      <c r="BN11" s="80"/>
      <c r="BO11" s="80"/>
      <c r="BP11" s="80"/>
      <c r="BQ11" s="80"/>
      <c r="BR11" s="80"/>
      <c r="BS11" s="80"/>
      <c r="BT11" s="80"/>
      <c r="BU11" s="80"/>
      <c r="BV11" s="80"/>
      <c r="BW11" s="80"/>
      <c r="BX11" s="80"/>
      <c r="BY11" s="80"/>
      <c r="BZ11" s="8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0"/>
      <c r="BM12" s="80"/>
      <c r="BN12" s="80"/>
      <c r="BO12" s="80"/>
      <c r="BP12" s="80"/>
      <c r="BQ12" s="80"/>
      <c r="BR12" s="80"/>
      <c r="BS12" s="80"/>
      <c r="BT12" s="80"/>
      <c r="BU12" s="80"/>
      <c r="BV12" s="80"/>
      <c r="BW12" s="80"/>
      <c r="BX12" s="80"/>
      <c r="BY12" s="80"/>
      <c r="BZ12" s="8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1"/>
      <c r="BM13" s="81"/>
      <c r="BN13" s="81"/>
      <c r="BO13" s="81"/>
      <c r="BP13" s="81"/>
      <c r="BQ13" s="81"/>
      <c r="BR13" s="81"/>
      <c r="BS13" s="81"/>
      <c r="BT13" s="81"/>
      <c r="BU13" s="81"/>
      <c r="BV13" s="81"/>
      <c r="BW13" s="81"/>
      <c r="BX13" s="81"/>
      <c r="BY13" s="81"/>
      <c r="BZ13" s="81"/>
    </row>
    <row r="14" spans="1:78" ht="13.5" customHeight="1" x14ac:dyDescent="0.15">
      <c r="A14" s="2"/>
      <c r="B14" s="82" t="s">
        <v>24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4"/>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5"/>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7"/>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112</v>
      </c>
      <c r="BM16" s="97"/>
      <c r="BN16" s="97"/>
      <c r="BO16" s="97"/>
      <c r="BP16" s="97"/>
      <c r="BQ16" s="97"/>
      <c r="BR16" s="97"/>
      <c r="BS16" s="97"/>
      <c r="BT16" s="97"/>
      <c r="BU16" s="97"/>
      <c r="BV16" s="97"/>
      <c r="BW16" s="97"/>
      <c r="BX16" s="97"/>
      <c r="BY16" s="97"/>
      <c r="BZ16" s="9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97"/>
      <c r="BN17" s="97"/>
      <c r="BO17" s="97"/>
      <c r="BP17" s="97"/>
      <c r="BQ17" s="97"/>
      <c r="BR17" s="97"/>
      <c r="BS17" s="97"/>
      <c r="BT17" s="97"/>
      <c r="BU17" s="97"/>
      <c r="BV17" s="97"/>
      <c r="BW17" s="97"/>
      <c r="BX17" s="97"/>
      <c r="BY17" s="97"/>
      <c r="BZ17" s="9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97"/>
      <c r="BN18" s="97"/>
      <c r="BO18" s="97"/>
      <c r="BP18" s="97"/>
      <c r="BQ18" s="97"/>
      <c r="BR18" s="97"/>
      <c r="BS18" s="97"/>
      <c r="BT18" s="97"/>
      <c r="BU18" s="97"/>
      <c r="BV18" s="97"/>
      <c r="BW18" s="97"/>
      <c r="BX18" s="97"/>
      <c r="BY18" s="97"/>
      <c r="BZ18" s="9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97"/>
      <c r="BN19" s="97"/>
      <c r="BO19" s="97"/>
      <c r="BP19" s="97"/>
      <c r="BQ19" s="97"/>
      <c r="BR19" s="97"/>
      <c r="BS19" s="97"/>
      <c r="BT19" s="97"/>
      <c r="BU19" s="97"/>
      <c r="BV19" s="97"/>
      <c r="BW19" s="97"/>
      <c r="BX19" s="97"/>
      <c r="BY19" s="97"/>
      <c r="BZ19" s="9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97"/>
      <c r="BN20" s="97"/>
      <c r="BO20" s="97"/>
      <c r="BP20" s="97"/>
      <c r="BQ20" s="97"/>
      <c r="BR20" s="97"/>
      <c r="BS20" s="97"/>
      <c r="BT20" s="97"/>
      <c r="BU20" s="97"/>
      <c r="BV20" s="97"/>
      <c r="BW20" s="97"/>
      <c r="BX20" s="97"/>
      <c r="BY20" s="97"/>
      <c r="BZ20" s="9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97"/>
      <c r="BN21" s="97"/>
      <c r="BO21" s="97"/>
      <c r="BP21" s="97"/>
      <c r="BQ21" s="97"/>
      <c r="BR21" s="97"/>
      <c r="BS21" s="97"/>
      <c r="BT21" s="97"/>
      <c r="BU21" s="97"/>
      <c r="BV21" s="97"/>
      <c r="BW21" s="97"/>
      <c r="BX21" s="97"/>
      <c r="BY21" s="97"/>
      <c r="BZ21" s="9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97"/>
      <c r="BN22" s="97"/>
      <c r="BO22" s="97"/>
      <c r="BP22" s="97"/>
      <c r="BQ22" s="97"/>
      <c r="BR22" s="97"/>
      <c r="BS22" s="97"/>
      <c r="BT22" s="97"/>
      <c r="BU22" s="97"/>
      <c r="BV22" s="97"/>
      <c r="BW22" s="97"/>
      <c r="BX22" s="97"/>
      <c r="BY22" s="97"/>
      <c r="BZ22" s="9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97"/>
      <c r="BN23" s="97"/>
      <c r="BO23" s="97"/>
      <c r="BP23" s="97"/>
      <c r="BQ23" s="97"/>
      <c r="BR23" s="97"/>
      <c r="BS23" s="97"/>
      <c r="BT23" s="97"/>
      <c r="BU23" s="97"/>
      <c r="BV23" s="97"/>
      <c r="BW23" s="97"/>
      <c r="BX23" s="97"/>
      <c r="BY23" s="97"/>
      <c r="BZ23" s="9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97"/>
      <c r="BN24" s="97"/>
      <c r="BO24" s="97"/>
      <c r="BP24" s="97"/>
      <c r="BQ24" s="97"/>
      <c r="BR24" s="97"/>
      <c r="BS24" s="97"/>
      <c r="BT24" s="97"/>
      <c r="BU24" s="97"/>
      <c r="BV24" s="97"/>
      <c r="BW24" s="97"/>
      <c r="BX24" s="97"/>
      <c r="BY24" s="97"/>
      <c r="BZ24" s="9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97"/>
      <c r="BN25" s="97"/>
      <c r="BO25" s="97"/>
      <c r="BP25" s="97"/>
      <c r="BQ25" s="97"/>
      <c r="BR25" s="97"/>
      <c r="BS25" s="97"/>
      <c r="BT25" s="97"/>
      <c r="BU25" s="97"/>
      <c r="BV25" s="97"/>
      <c r="BW25" s="97"/>
      <c r="BX25" s="97"/>
      <c r="BY25" s="97"/>
      <c r="BZ25" s="9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97"/>
      <c r="BN26" s="97"/>
      <c r="BO26" s="97"/>
      <c r="BP26" s="97"/>
      <c r="BQ26" s="97"/>
      <c r="BR26" s="97"/>
      <c r="BS26" s="97"/>
      <c r="BT26" s="97"/>
      <c r="BU26" s="97"/>
      <c r="BV26" s="97"/>
      <c r="BW26" s="97"/>
      <c r="BX26" s="97"/>
      <c r="BY26" s="97"/>
      <c r="BZ26" s="9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97"/>
      <c r="BN27" s="97"/>
      <c r="BO27" s="97"/>
      <c r="BP27" s="97"/>
      <c r="BQ27" s="97"/>
      <c r="BR27" s="97"/>
      <c r="BS27" s="97"/>
      <c r="BT27" s="97"/>
      <c r="BU27" s="97"/>
      <c r="BV27" s="97"/>
      <c r="BW27" s="97"/>
      <c r="BX27" s="97"/>
      <c r="BY27" s="97"/>
      <c r="BZ27" s="9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97"/>
      <c r="BN28" s="97"/>
      <c r="BO28" s="97"/>
      <c r="BP28" s="97"/>
      <c r="BQ28" s="97"/>
      <c r="BR28" s="97"/>
      <c r="BS28" s="97"/>
      <c r="BT28" s="97"/>
      <c r="BU28" s="97"/>
      <c r="BV28" s="97"/>
      <c r="BW28" s="97"/>
      <c r="BX28" s="97"/>
      <c r="BY28" s="97"/>
      <c r="BZ28" s="9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97"/>
      <c r="BN29" s="97"/>
      <c r="BO29" s="97"/>
      <c r="BP29" s="97"/>
      <c r="BQ29" s="97"/>
      <c r="BR29" s="97"/>
      <c r="BS29" s="97"/>
      <c r="BT29" s="97"/>
      <c r="BU29" s="97"/>
      <c r="BV29" s="97"/>
      <c r="BW29" s="97"/>
      <c r="BX29" s="97"/>
      <c r="BY29" s="97"/>
      <c r="BZ29" s="9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97"/>
      <c r="BN30" s="97"/>
      <c r="BO30" s="97"/>
      <c r="BP30" s="97"/>
      <c r="BQ30" s="97"/>
      <c r="BR30" s="97"/>
      <c r="BS30" s="97"/>
      <c r="BT30" s="97"/>
      <c r="BU30" s="97"/>
      <c r="BV30" s="97"/>
      <c r="BW30" s="97"/>
      <c r="BX30" s="97"/>
      <c r="BY30" s="97"/>
      <c r="BZ30" s="9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97"/>
      <c r="BN31" s="97"/>
      <c r="BO31" s="97"/>
      <c r="BP31" s="97"/>
      <c r="BQ31" s="97"/>
      <c r="BR31" s="97"/>
      <c r="BS31" s="97"/>
      <c r="BT31" s="97"/>
      <c r="BU31" s="97"/>
      <c r="BV31" s="97"/>
      <c r="BW31" s="97"/>
      <c r="BX31" s="97"/>
      <c r="BY31" s="97"/>
      <c r="BZ31" s="9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97"/>
      <c r="BN32" s="97"/>
      <c r="BO32" s="97"/>
      <c r="BP32" s="97"/>
      <c r="BQ32" s="97"/>
      <c r="BR32" s="97"/>
      <c r="BS32" s="97"/>
      <c r="BT32" s="97"/>
      <c r="BU32" s="97"/>
      <c r="BV32" s="97"/>
      <c r="BW32" s="97"/>
      <c r="BX32" s="97"/>
      <c r="BY32" s="97"/>
      <c r="BZ32" s="9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97"/>
      <c r="BN33" s="97"/>
      <c r="BO33" s="97"/>
      <c r="BP33" s="97"/>
      <c r="BQ33" s="97"/>
      <c r="BR33" s="97"/>
      <c r="BS33" s="97"/>
      <c r="BT33" s="97"/>
      <c r="BU33" s="97"/>
      <c r="BV33" s="97"/>
      <c r="BW33" s="97"/>
      <c r="BX33" s="97"/>
      <c r="BY33" s="97"/>
      <c r="BZ33" s="9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97"/>
      <c r="BN34" s="97"/>
      <c r="BO34" s="97"/>
      <c r="BP34" s="97"/>
      <c r="BQ34" s="97"/>
      <c r="BR34" s="97"/>
      <c r="BS34" s="97"/>
      <c r="BT34" s="97"/>
      <c r="BU34" s="97"/>
      <c r="BV34" s="97"/>
      <c r="BW34" s="97"/>
      <c r="BX34" s="97"/>
      <c r="BY34" s="97"/>
      <c r="BZ34" s="9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97"/>
      <c r="BN35" s="97"/>
      <c r="BO35" s="97"/>
      <c r="BP35" s="97"/>
      <c r="BQ35" s="97"/>
      <c r="BR35" s="97"/>
      <c r="BS35" s="97"/>
      <c r="BT35" s="97"/>
      <c r="BU35" s="97"/>
      <c r="BV35" s="97"/>
      <c r="BW35" s="97"/>
      <c r="BX35" s="97"/>
      <c r="BY35" s="97"/>
      <c r="BZ35" s="9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97"/>
      <c r="BN36" s="97"/>
      <c r="BO36" s="97"/>
      <c r="BP36" s="97"/>
      <c r="BQ36" s="97"/>
      <c r="BR36" s="97"/>
      <c r="BS36" s="97"/>
      <c r="BT36" s="97"/>
      <c r="BU36" s="97"/>
      <c r="BV36" s="97"/>
      <c r="BW36" s="97"/>
      <c r="BX36" s="97"/>
      <c r="BY36" s="97"/>
      <c r="BZ36" s="9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97"/>
      <c r="BN37" s="97"/>
      <c r="BO37" s="97"/>
      <c r="BP37" s="97"/>
      <c r="BQ37" s="97"/>
      <c r="BR37" s="97"/>
      <c r="BS37" s="97"/>
      <c r="BT37" s="97"/>
      <c r="BU37" s="97"/>
      <c r="BV37" s="97"/>
      <c r="BW37" s="97"/>
      <c r="BX37" s="97"/>
      <c r="BY37" s="97"/>
      <c r="BZ37" s="9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97"/>
      <c r="BN38" s="97"/>
      <c r="BO38" s="97"/>
      <c r="BP38" s="97"/>
      <c r="BQ38" s="97"/>
      <c r="BR38" s="97"/>
      <c r="BS38" s="97"/>
      <c r="BT38" s="97"/>
      <c r="BU38" s="97"/>
      <c r="BV38" s="97"/>
      <c r="BW38" s="97"/>
      <c r="BX38" s="97"/>
      <c r="BY38" s="97"/>
      <c r="BZ38" s="9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97"/>
      <c r="BN39" s="97"/>
      <c r="BO39" s="97"/>
      <c r="BP39" s="97"/>
      <c r="BQ39" s="97"/>
      <c r="BR39" s="97"/>
      <c r="BS39" s="97"/>
      <c r="BT39" s="97"/>
      <c r="BU39" s="97"/>
      <c r="BV39" s="97"/>
      <c r="BW39" s="97"/>
      <c r="BX39" s="97"/>
      <c r="BY39" s="97"/>
      <c r="BZ39" s="9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97"/>
      <c r="BN40" s="97"/>
      <c r="BO40" s="97"/>
      <c r="BP40" s="97"/>
      <c r="BQ40" s="97"/>
      <c r="BR40" s="97"/>
      <c r="BS40" s="97"/>
      <c r="BT40" s="97"/>
      <c r="BU40" s="97"/>
      <c r="BV40" s="97"/>
      <c r="BW40" s="97"/>
      <c r="BX40" s="97"/>
      <c r="BY40" s="97"/>
      <c r="BZ40" s="9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97"/>
      <c r="BN41" s="97"/>
      <c r="BO41" s="97"/>
      <c r="BP41" s="97"/>
      <c r="BQ41" s="97"/>
      <c r="BR41" s="97"/>
      <c r="BS41" s="97"/>
      <c r="BT41" s="97"/>
      <c r="BU41" s="97"/>
      <c r="BV41" s="97"/>
      <c r="BW41" s="97"/>
      <c r="BX41" s="97"/>
      <c r="BY41" s="97"/>
      <c r="BZ41" s="9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97"/>
      <c r="BN42" s="97"/>
      <c r="BO42" s="97"/>
      <c r="BP42" s="97"/>
      <c r="BQ42" s="97"/>
      <c r="BR42" s="97"/>
      <c r="BS42" s="97"/>
      <c r="BT42" s="97"/>
      <c r="BU42" s="97"/>
      <c r="BV42" s="97"/>
      <c r="BW42" s="97"/>
      <c r="BX42" s="97"/>
      <c r="BY42" s="97"/>
      <c r="BZ42" s="9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97"/>
      <c r="BN43" s="97"/>
      <c r="BO43" s="97"/>
      <c r="BP43" s="97"/>
      <c r="BQ43" s="97"/>
      <c r="BR43" s="97"/>
      <c r="BS43" s="97"/>
      <c r="BT43" s="97"/>
      <c r="BU43" s="97"/>
      <c r="BV43" s="97"/>
      <c r="BW43" s="97"/>
      <c r="BX43" s="97"/>
      <c r="BY43" s="97"/>
      <c r="BZ43" s="9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97"/>
      <c r="BN44" s="97"/>
      <c r="BO44" s="97"/>
      <c r="BP44" s="97"/>
      <c r="BQ44" s="97"/>
      <c r="BR44" s="97"/>
      <c r="BS44" s="97"/>
      <c r="BT44" s="97"/>
      <c r="BU44" s="97"/>
      <c r="BV44" s="97"/>
      <c r="BW44" s="97"/>
      <c r="BX44" s="97"/>
      <c r="BY44" s="97"/>
      <c r="BZ44" s="9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6"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6"/>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6"/>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6"/>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6"/>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6"/>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6"/>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6"/>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6"/>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6"/>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6"/>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6"/>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4"/>
      <c r="BN59" s="74"/>
      <c r="BO59" s="74"/>
      <c r="BP59" s="74"/>
      <c r="BQ59" s="74"/>
      <c r="BR59" s="74"/>
      <c r="BS59" s="74"/>
      <c r="BT59" s="74"/>
      <c r="BU59" s="74"/>
      <c r="BV59" s="74"/>
      <c r="BW59" s="74"/>
      <c r="BX59" s="74"/>
      <c r="BY59" s="74"/>
      <c r="BZ59" s="75"/>
    </row>
    <row r="60" spans="1:78" ht="13.5" customHeight="1" x14ac:dyDescent="0.15">
      <c r="A60" s="2"/>
      <c r="B60" s="85" t="s">
        <v>27</v>
      </c>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7"/>
      <c r="BK60" s="2"/>
      <c r="BL60" s="76"/>
      <c r="BM60" s="74"/>
      <c r="BN60" s="74"/>
      <c r="BO60" s="74"/>
      <c r="BP60" s="74"/>
      <c r="BQ60" s="74"/>
      <c r="BR60" s="74"/>
      <c r="BS60" s="74"/>
      <c r="BT60" s="74"/>
      <c r="BU60" s="74"/>
      <c r="BV60" s="74"/>
      <c r="BW60" s="74"/>
      <c r="BX60" s="74"/>
      <c r="BY60" s="74"/>
      <c r="BZ60" s="75"/>
    </row>
    <row r="61" spans="1:78" ht="13.5" customHeight="1" x14ac:dyDescent="0.15">
      <c r="A61" s="2"/>
      <c r="B61" s="85"/>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7"/>
      <c r="BK61" s="2"/>
      <c r="BL61" s="76"/>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6"/>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6"/>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6"/>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6"/>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6"/>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6"/>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6"/>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6"/>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6"/>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6"/>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6"/>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6"/>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6"/>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6"/>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6"/>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6"/>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6"/>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7"/>
      <c r="BM82" s="78"/>
      <c r="BN82" s="78"/>
      <c r="BO82" s="78"/>
      <c r="BP82" s="78"/>
      <c r="BQ82" s="78"/>
      <c r="BR82" s="78"/>
      <c r="BS82" s="78"/>
      <c r="BT82" s="78"/>
      <c r="BU82" s="78"/>
      <c r="BV82" s="78"/>
      <c r="BW82" s="78"/>
      <c r="BX82" s="78"/>
      <c r="BY82" s="78"/>
      <c r="BZ82" s="7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bQn6mb7sIHOGBQGmoveNKtLBw7HJowAm0RH+4kktprc7kf64KcsBEFTp6+tiHCIQXZnWs/sy1X16IStLsLLkA==" saltValue="xvVkHFf5wqwyvwFF//2r7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27</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52</v>
      </c>
      <c r="B4" s="31"/>
      <c r="C4" s="31"/>
      <c r="D4" s="31"/>
      <c r="E4" s="31"/>
      <c r="F4" s="31"/>
      <c r="G4" s="31"/>
      <c r="H4" s="93"/>
      <c r="I4" s="94"/>
      <c r="J4" s="94"/>
      <c r="K4" s="94"/>
      <c r="L4" s="94"/>
      <c r="M4" s="94"/>
      <c r="N4" s="94"/>
      <c r="O4" s="94"/>
      <c r="P4" s="94"/>
      <c r="Q4" s="94"/>
      <c r="R4" s="94"/>
      <c r="S4" s="94"/>
      <c r="T4" s="94"/>
      <c r="U4" s="94"/>
      <c r="V4" s="94"/>
      <c r="W4" s="95"/>
      <c r="X4" s="89" t="s">
        <v>53</v>
      </c>
      <c r="Y4" s="89"/>
      <c r="Z4" s="89"/>
      <c r="AA4" s="89"/>
      <c r="AB4" s="89"/>
      <c r="AC4" s="89"/>
      <c r="AD4" s="89"/>
      <c r="AE4" s="89"/>
      <c r="AF4" s="89"/>
      <c r="AG4" s="89"/>
      <c r="AH4" s="89"/>
      <c r="AI4" s="89" t="s">
        <v>54</v>
      </c>
      <c r="AJ4" s="89"/>
      <c r="AK4" s="89"/>
      <c r="AL4" s="89"/>
      <c r="AM4" s="89"/>
      <c r="AN4" s="89"/>
      <c r="AO4" s="89"/>
      <c r="AP4" s="89"/>
      <c r="AQ4" s="89"/>
      <c r="AR4" s="89"/>
      <c r="AS4" s="89"/>
      <c r="AT4" s="89" t="s">
        <v>55</v>
      </c>
      <c r="AU4" s="89"/>
      <c r="AV4" s="89"/>
      <c r="AW4" s="89"/>
      <c r="AX4" s="89"/>
      <c r="AY4" s="89"/>
      <c r="AZ4" s="89"/>
      <c r="BA4" s="89"/>
      <c r="BB4" s="89"/>
      <c r="BC4" s="89"/>
      <c r="BD4" s="89"/>
      <c r="BE4" s="89" t="s">
        <v>56</v>
      </c>
      <c r="BF4" s="89"/>
      <c r="BG4" s="89"/>
      <c r="BH4" s="89"/>
      <c r="BI4" s="89"/>
      <c r="BJ4" s="89"/>
      <c r="BK4" s="89"/>
      <c r="BL4" s="89"/>
      <c r="BM4" s="89"/>
      <c r="BN4" s="89"/>
      <c r="BO4" s="89"/>
      <c r="BP4" s="89" t="s">
        <v>57</v>
      </c>
      <c r="BQ4" s="89"/>
      <c r="BR4" s="89"/>
      <c r="BS4" s="89"/>
      <c r="BT4" s="89"/>
      <c r="BU4" s="89"/>
      <c r="BV4" s="89"/>
      <c r="BW4" s="89"/>
      <c r="BX4" s="89"/>
      <c r="BY4" s="89"/>
      <c r="BZ4" s="89"/>
      <c r="CA4" s="89" t="s">
        <v>58</v>
      </c>
      <c r="CB4" s="89"/>
      <c r="CC4" s="89"/>
      <c r="CD4" s="89"/>
      <c r="CE4" s="89"/>
      <c r="CF4" s="89"/>
      <c r="CG4" s="89"/>
      <c r="CH4" s="89"/>
      <c r="CI4" s="89"/>
      <c r="CJ4" s="89"/>
      <c r="CK4" s="89"/>
      <c r="CL4" s="89" t="s">
        <v>59</v>
      </c>
      <c r="CM4" s="89"/>
      <c r="CN4" s="89"/>
      <c r="CO4" s="89"/>
      <c r="CP4" s="89"/>
      <c r="CQ4" s="89"/>
      <c r="CR4" s="89"/>
      <c r="CS4" s="89"/>
      <c r="CT4" s="89"/>
      <c r="CU4" s="89"/>
      <c r="CV4" s="89"/>
      <c r="CW4" s="89" t="s">
        <v>60</v>
      </c>
      <c r="CX4" s="89"/>
      <c r="CY4" s="89"/>
      <c r="CZ4" s="89"/>
      <c r="DA4" s="89"/>
      <c r="DB4" s="89"/>
      <c r="DC4" s="89"/>
      <c r="DD4" s="89"/>
      <c r="DE4" s="89"/>
      <c r="DF4" s="89"/>
      <c r="DG4" s="89"/>
      <c r="DH4" s="89" t="s">
        <v>61</v>
      </c>
      <c r="DI4" s="89"/>
      <c r="DJ4" s="89"/>
      <c r="DK4" s="89"/>
      <c r="DL4" s="89"/>
      <c r="DM4" s="89"/>
      <c r="DN4" s="89"/>
      <c r="DO4" s="89"/>
      <c r="DP4" s="89"/>
      <c r="DQ4" s="89"/>
      <c r="DR4" s="89"/>
      <c r="DS4" s="89" t="s">
        <v>62</v>
      </c>
      <c r="DT4" s="89"/>
      <c r="DU4" s="89"/>
      <c r="DV4" s="89"/>
      <c r="DW4" s="89"/>
      <c r="DX4" s="89"/>
      <c r="DY4" s="89"/>
      <c r="DZ4" s="89"/>
      <c r="EA4" s="89"/>
      <c r="EB4" s="89"/>
      <c r="EC4" s="89"/>
      <c r="ED4" s="89" t="s">
        <v>63</v>
      </c>
      <c r="EE4" s="89"/>
      <c r="EF4" s="89"/>
      <c r="EG4" s="89"/>
      <c r="EH4" s="89"/>
      <c r="EI4" s="89"/>
      <c r="EJ4" s="89"/>
      <c r="EK4" s="89"/>
      <c r="EL4" s="89"/>
      <c r="EM4" s="89"/>
      <c r="EN4" s="89"/>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122360</v>
      </c>
      <c r="D6" s="34">
        <f t="shared" si="3"/>
        <v>46</v>
      </c>
      <c r="E6" s="34">
        <f t="shared" si="3"/>
        <v>1</v>
      </c>
      <c r="F6" s="34">
        <f t="shared" si="3"/>
        <v>0</v>
      </c>
      <c r="G6" s="34">
        <f t="shared" si="3"/>
        <v>1</v>
      </c>
      <c r="H6" s="34" t="str">
        <f t="shared" si="3"/>
        <v>千葉県　香取市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58.7</v>
      </c>
      <c r="P6" s="35">
        <f t="shared" si="3"/>
        <v>73.05</v>
      </c>
      <c r="Q6" s="35">
        <f t="shared" si="3"/>
        <v>4730</v>
      </c>
      <c r="R6" s="35">
        <f t="shared" si="3"/>
        <v>75538</v>
      </c>
      <c r="S6" s="35">
        <f t="shared" si="3"/>
        <v>262.35000000000002</v>
      </c>
      <c r="T6" s="35">
        <f t="shared" si="3"/>
        <v>287.93</v>
      </c>
      <c r="U6" s="35">
        <f t="shared" si="3"/>
        <v>54901</v>
      </c>
      <c r="V6" s="35">
        <f t="shared" si="3"/>
        <v>171.19</v>
      </c>
      <c r="W6" s="35">
        <f t="shared" si="3"/>
        <v>320.7</v>
      </c>
      <c r="X6" s="36">
        <f>IF(X7="",NA(),X7)</f>
        <v>132.19</v>
      </c>
      <c r="Y6" s="36">
        <f t="shared" ref="Y6:AG6" si="4">IF(Y7="",NA(),Y7)</f>
        <v>114.88</v>
      </c>
      <c r="Z6" s="36">
        <f t="shared" si="4"/>
        <v>117.54</v>
      </c>
      <c r="AA6" s="36">
        <f t="shared" si="4"/>
        <v>116.43</v>
      </c>
      <c r="AB6" s="36">
        <f t="shared" si="4"/>
        <v>116.38</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71.67</v>
      </c>
      <c r="AU6" s="36">
        <f t="shared" ref="AU6:BC6" si="6">IF(AU7="",NA(),AU7)</f>
        <v>90.26</v>
      </c>
      <c r="AV6" s="36">
        <f t="shared" si="6"/>
        <v>112.27</v>
      </c>
      <c r="AW6" s="36">
        <f t="shared" si="6"/>
        <v>147.91999999999999</v>
      </c>
      <c r="AX6" s="36">
        <f t="shared" si="6"/>
        <v>158.88</v>
      </c>
      <c r="AY6" s="36">
        <f t="shared" si="6"/>
        <v>346.59</v>
      </c>
      <c r="AZ6" s="36">
        <f t="shared" si="6"/>
        <v>357.82</v>
      </c>
      <c r="BA6" s="36">
        <f t="shared" si="6"/>
        <v>355.5</v>
      </c>
      <c r="BB6" s="36">
        <f t="shared" si="6"/>
        <v>349.83</v>
      </c>
      <c r="BC6" s="36">
        <f t="shared" si="6"/>
        <v>360.86</v>
      </c>
      <c r="BD6" s="35" t="str">
        <f>IF(BD7="","",IF(BD7="-","【-】","【"&amp;SUBSTITUTE(TEXT(BD7,"#,##0.00"),"-","△")&amp;"】"))</f>
        <v>【264.97】</v>
      </c>
      <c r="BE6" s="36">
        <f>IF(BE7="",NA(),BE7)</f>
        <v>499.99</v>
      </c>
      <c r="BF6" s="36">
        <f t="shared" ref="BF6:BN6" si="7">IF(BF7="",NA(),BF7)</f>
        <v>499.26</v>
      </c>
      <c r="BG6" s="36">
        <f t="shared" si="7"/>
        <v>481.79</v>
      </c>
      <c r="BH6" s="36">
        <f t="shared" si="7"/>
        <v>486.17</v>
      </c>
      <c r="BI6" s="36">
        <f t="shared" si="7"/>
        <v>503.75</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95.72</v>
      </c>
      <c r="BQ6" s="36">
        <f t="shared" ref="BQ6:BY6" si="8">IF(BQ7="",NA(),BQ7)</f>
        <v>88.16</v>
      </c>
      <c r="BR6" s="36">
        <f t="shared" si="8"/>
        <v>93.24</v>
      </c>
      <c r="BS6" s="36">
        <f t="shared" si="8"/>
        <v>91.92</v>
      </c>
      <c r="BT6" s="36">
        <f t="shared" si="8"/>
        <v>92.61</v>
      </c>
      <c r="BU6" s="36">
        <f t="shared" si="8"/>
        <v>105.71</v>
      </c>
      <c r="BV6" s="36">
        <f t="shared" si="8"/>
        <v>106.01</v>
      </c>
      <c r="BW6" s="36">
        <f t="shared" si="8"/>
        <v>104.57</v>
      </c>
      <c r="BX6" s="36">
        <f t="shared" si="8"/>
        <v>103.54</v>
      </c>
      <c r="BY6" s="36">
        <f t="shared" si="8"/>
        <v>103.32</v>
      </c>
      <c r="BZ6" s="35" t="str">
        <f>IF(BZ7="","",IF(BZ7="-","【-】","【"&amp;SUBSTITUTE(TEXT(BZ7,"#,##0.00"),"-","△")&amp;"】"))</f>
        <v>【103.24】</v>
      </c>
      <c r="CA6" s="36">
        <f>IF(CA7="",NA(),CA7)</f>
        <v>247.77</v>
      </c>
      <c r="CB6" s="36">
        <f t="shared" ref="CB6:CJ6" si="9">IF(CB7="",NA(),CB7)</f>
        <v>269.33999999999997</v>
      </c>
      <c r="CC6" s="36">
        <f t="shared" si="9"/>
        <v>255.03</v>
      </c>
      <c r="CD6" s="36">
        <f t="shared" si="9"/>
        <v>259.07</v>
      </c>
      <c r="CE6" s="36">
        <f t="shared" si="9"/>
        <v>257.45</v>
      </c>
      <c r="CF6" s="36">
        <f t="shared" si="9"/>
        <v>162.15</v>
      </c>
      <c r="CG6" s="36">
        <f t="shared" si="9"/>
        <v>162.24</v>
      </c>
      <c r="CH6" s="36">
        <f t="shared" si="9"/>
        <v>165.47</v>
      </c>
      <c r="CI6" s="36">
        <f t="shared" si="9"/>
        <v>167.46</v>
      </c>
      <c r="CJ6" s="36">
        <f t="shared" si="9"/>
        <v>168.56</v>
      </c>
      <c r="CK6" s="35" t="str">
        <f>IF(CK7="","",IF(CK7="-","【-】","【"&amp;SUBSTITUTE(TEXT(CK7,"#,##0.00"),"-","△")&amp;"】"))</f>
        <v>【168.38】</v>
      </c>
      <c r="CL6" s="36">
        <f>IF(CL7="",NA(),CL7)</f>
        <v>63.76</v>
      </c>
      <c r="CM6" s="36">
        <f t="shared" ref="CM6:CU6" si="10">IF(CM7="",NA(),CM7)</f>
        <v>62.05</v>
      </c>
      <c r="CN6" s="36">
        <f t="shared" si="10"/>
        <v>60.84</v>
      </c>
      <c r="CO6" s="36">
        <f t="shared" si="10"/>
        <v>61.56</v>
      </c>
      <c r="CP6" s="36">
        <f t="shared" si="10"/>
        <v>62.51</v>
      </c>
      <c r="CQ6" s="36">
        <f t="shared" si="10"/>
        <v>59.34</v>
      </c>
      <c r="CR6" s="36">
        <f t="shared" si="10"/>
        <v>59.11</v>
      </c>
      <c r="CS6" s="36">
        <f t="shared" si="10"/>
        <v>59.74</v>
      </c>
      <c r="CT6" s="36">
        <f t="shared" si="10"/>
        <v>59.46</v>
      </c>
      <c r="CU6" s="36">
        <f t="shared" si="10"/>
        <v>59.51</v>
      </c>
      <c r="CV6" s="35" t="str">
        <f>IF(CV7="","",IF(CV7="-","【-】","【"&amp;SUBSTITUTE(TEXT(CV7,"#,##0.00"),"-","△")&amp;"】"))</f>
        <v>【60.00】</v>
      </c>
      <c r="CW6" s="36">
        <f>IF(CW7="",NA(),CW7)</f>
        <v>82.28</v>
      </c>
      <c r="CX6" s="36">
        <f t="shared" ref="CX6:DF6" si="11">IF(CX7="",NA(),CX7)</f>
        <v>84.07</v>
      </c>
      <c r="CY6" s="36">
        <f t="shared" si="11"/>
        <v>83.44</v>
      </c>
      <c r="CZ6" s="36">
        <f t="shared" si="11"/>
        <v>83.44</v>
      </c>
      <c r="DA6" s="36">
        <f t="shared" si="11"/>
        <v>82.67</v>
      </c>
      <c r="DB6" s="36">
        <f t="shared" si="11"/>
        <v>87.74</v>
      </c>
      <c r="DC6" s="36">
        <f t="shared" si="11"/>
        <v>87.91</v>
      </c>
      <c r="DD6" s="36">
        <f t="shared" si="11"/>
        <v>87.28</v>
      </c>
      <c r="DE6" s="36">
        <f t="shared" si="11"/>
        <v>87.41</v>
      </c>
      <c r="DF6" s="36">
        <f t="shared" si="11"/>
        <v>87.08</v>
      </c>
      <c r="DG6" s="35" t="str">
        <f>IF(DG7="","",IF(DG7="-","【-】","【"&amp;SUBSTITUTE(TEXT(DG7,"#,##0.00"),"-","△")&amp;"】"))</f>
        <v>【89.80】</v>
      </c>
      <c r="DH6" s="36">
        <f>IF(DH7="",NA(),DH7)</f>
        <v>52.99</v>
      </c>
      <c r="DI6" s="36">
        <f t="shared" ref="DI6:DQ6" si="12">IF(DI7="",NA(),DI7)</f>
        <v>53.2</v>
      </c>
      <c r="DJ6" s="36">
        <f t="shared" si="12"/>
        <v>53.19</v>
      </c>
      <c r="DK6" s="36">
        <f t="shared" si="12"/>
        <v>53.39</v>
      </c>
      <c r="DL6" s="36">
        <f t="shared" si="12"/>
        <v>51.91</v>
      </c>
      <c r="DM6" s="36">
        <f t="shared" si="12"/>
        <v>46.27</v>
      </c>
      <c r="DN6" s="36">
        <f t="shared" si="12"/>
        <v>46.88</v>
      </c>
      <c r="DO6" s="36">
        <f t="shared" si="12"/>
        <v>46.94</v>
      </c>
      <c r="DP6" s="36">
        <f t="shared" si="12"/>
        <v>47.62</v>
      </c>
      <c r="DQ6" s="36">
        <f t="shared" si="12"/>
        <v>48.55</v>
      </c>
      <c r="DR6" s="35" t="str">
        <f>IF(DR7="","",IF(DR7="-","【-】","【"&amp;SUBSTITUTE(TEXT(DR7,"#,##0.00"),"-","△")&amp;"】"))</f>
        <v>【49.59】</v>
      </c>
      <c r="DS6" s="36">
        <f>IF(DS7="",NA(),DS7)</f>
        <v>25.57</v>
      </c>
      <c r="DT6" s="36">
        <f t="shared" ref="DT6:EB6" si="13">IF(DT7="",NA(),DT7)</f>
        <v>21.47</v>
      </c>
      <c r="DU6" s="36">
        <f t="shared" si="13"/>
        <v>22.5</v>
      </c>
      <c r="DV6" s="36">
        <f t="shared" si="13"/>
        <v>37.840000000000003</v>
      </c>
      <c r="DW6" s="36">
        <f t="shared" si="13"/>
        <v>28.9</v>
      </c>
      <c r="DX6" s="36">
        <f t="shared" si="13"/>
        <v>10.93</v>
      </c>
      <c r="DY6" s="36">
        <f t="shared" si="13"/>
        <v>13.39</v>
      </c>
      <c r="DZ6" s="36">
        <f t="shared" si="13"/>
        <v>14.48</v>
      </c>
      <c r="EA6" s="36">
        <f t="shared" si="13"/>
        <v>16.27</v>
      </c>
      <c r="EB6" s="36">
        <f t="shared" si="13"/>
        <v>17.11</v>
      </c>
      <c r="EC6" s="35" t="str">
        <f>IF(EC7="","",IF(EC7="-","【-】","【"&amp;SUBSTITUTE(TEXT(EC7,"#,##0.00"),"-","△")&amp;"】"))</f>
        <v>【19.44】</v>
      </c>
      <c r="ED6" s="36">
        <f>IF(ED7="",NA(),ED7)</f>
        <v>0.9</v>
      </c>
      <c r="EE6" s="36">
        <f t="shared" ref="EE6:EM6" si="14">IF(EE7="",NA(),EE7)</f>
        <v>0.42</v>
      </c>
      <c r="EF6" s="36">
        <f t="shared" si="14"/>
        <v>0.63</v>
      </c>
      <c r="EG6" s="36">
        <f t="shared" si="14"/>
        <v>0.64</v>
      </c>
      <c r="EH6" s="36">
        <f t="shared" si="14"/>
        <v>1.19</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122360</v>
      </c>
      <c r="D7" s="38">
        <v>46</v>
      </c>
      <c r="E7" s="38">
        <v>1</v>
      </c>
      <c r="F7" s="38">
        <v>0</v>
      </c>
      <c r="G7" s="38">
        <v>1</v>
      </c>
      <c r="H7" s="38" t="s">
        <v>92</v>
      </c>
      <c r="I7" s="38" t="s">
        <v>93</v>
      </c>
      <c r="J7" s="38" t="s">
        <v>94</v>
      </c>
      <c r="K7" s="38" t="s">
        <v>95</v>
      </c>
      <c r="L7" s="38" t="s">
        <v>96</v>
      </c>
      <c r="M7" s="38" t="s">
        <v>97</v>
      </c>
      <c r="N7" s="39" t="s">
        <v>98</v>
      </c>
      <c r="O7" s="39">
        <v>58.7</v>
      </c>
      <c r="P7" s="39">
        <v>73.05</v>
      </c>
      <c r="Q7" s="39">
        <v>4730</v>
      </c>
      <c r="R7" s="39">
        <v>75538</v>
      </c>
      <c r="S7" s="39">
        <v>262.35000000000002</v>
      </c>
      <c r="T7" s="39">
        <v>287.93</v>
      </c>
      <c r="U7" s="39">
        <v>54901</v>
      </c>
      <c r="V7" s="39">
        <v>171.19</v>
      </c>
      <c r="W7" s="39">
        <v>320.7</v>
      </c>
      <c r="X7" s="39">
        <v>132.19</v>
      </c>
      <c r="Y7" s="39">
        <v>114.88</v>
      </c>
      <c r="Z7" s="39">
        <v>117.54</v>
      </c>
      <c r="AA7" s="39">
        <v>116.43</v>
      </c>
      <c r="AB7" s="39">
        <v>116.38</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71.67</v>
      </c>
      <c r="AU7" s="39">
        <v>90.26</v>
      </c>
      <c r="AV7" s="39">
        <v>112.27</v>
      </c>
      <c r="AW7" s="39">
        <v>147.91999999999999</v>
      </c>
      <c r="AX7" s="39">
        <v>158.88</v>
      </c>
      <c r="AY7" s="39">
        <v>346.59</v>
      </c>
      <c r="AZ7" s="39">
        <v>357.82</v>
      </c>
      <c r="BA7" s="39">
        <v>355.5</v>
      </c>
      <c r="BB7" s="39">
        <v>349.83</v>
      </c>
      <c r="BC7" s="39">
        <v>360.86</v>
      </c>
      <c r="BD7" s="39">
        <v>264.97000000000003</v>
      </c>
      <c r="BE7" s="39">
        <v>499.99</v>
      </c>
      <c r="BF7" s="39">
        <v>499.26</v>
      </c>
      <c r="BG7" s="39">
        <v>481.79</v>
      </c>
      <c r="BH7" s="39">
        <v>486.17</v>
      </c>
      <c r="BI7" s="39">
        <v>503.75</v>
      </c>
      <c r="BJ7" s="39">
        <v>312.02999999999997</v>
      </c>
      <c r="BK7" s="39">
        <v>307.45999999999998</v>
      </c>
      <c r="BL7" s="39">
        <v>312.58</v>
      </c>
      <c r="BM7" s="39">
        <v>314.87</v>
      </c>
      <c r="BN7" s="39">
        <v>309.27999999999997</v>
      </c>
      <c r="BO7" s="39">
        <v>266.61</v>
      </c>
      <c r="BP7" s="39">
        <v>95.72</v>
      </c>
      <c r="BQ7" s="39">
        <v>88.16</v>
      </c>
      <c r="BR7" s="39">
        <v>93.24</v>
      </c>
      <c r="BS7" s="39">
        <v>91.92</v>
      </c>
      <c r="BT7" s="39">
        <v>92.61</v>
      </c>
      <c r="BU7" s="39">
        <v>105.71</v>
      </c>
      <c r="BV7" s="39">
        <v>106.01</v>
      </c>
      <c r="BW7" s="39">
        <v>104.57</v>
      </c>
      <c r="BX7" s="39">
        <v>103.54</v>
      </c>
      <c r="BY7" s="39">
        <v>103.32</v>
      </c>
      <c r="BZ7" s="39">
        <v>103.24</v>
      </c>
      <c r="CA7" s="39">
        <v>247.77</v>
      </c>
      <c r="CB7" s="39">
        <v>269.33999999999997</v>
      </c>
      <c r="CC7" s="39">
        <v>255.03</v>
      </c>
      <c r="CD7" s="39">
        <v>259.07</v>
      </c>
      <c r="CE7" s="39">
        <v>257.45</v>
      </c>
      <c r="CF7" s="39">
        <v>162.15</v>
      </c>
      <c r="CG7" s="39">
        <v>162.24</v>
      </c>
      <c r="CH7" s="39">
        <v>165.47</v>
      </c>
      <c r="CI7" s="39">
        <v>167.46</v>
      </c>
      <c r="CJ7" s="39">
        <v>168.56</v>
      </c>
      <c r="CK7" s="39">
        <v>168.38</v>
      </c>
      <c r="CL7" s="39">
        <v>63.76</v>
      </c>
      <c r="CM7" s="39">
        <v>62.05</v>
      </c>
      <c r="CN7" s="39">
        <v>60.84</v>
      </c>
      <c r="CO7" s="39">
        <v>61.56</v>
      </c>
      <c r="CP7" s="39">
        <v>62.51</v>
      </c>
      <c r="CQ7" s="39">
        <v>59.34</v>
      </c>
      <c r="CR7" s="39">
        <v>59.11</v>
      </c>
      <c r="CS7" s="39">
        <v>59.74</v>
      </c>
      <c r="CT7" s="39">
        <v>59.46</v>
      </c>
      <c r="CU7" s="39">
        <v>59.51</v>
      </c>
      <c r="CV7" s="39">
        <v>60</v>
      </c>
      <c r="CW7" s="39">
        <v>82.28</v>
      </c>
      <c r="CX7" s="39">
        <v>84.07</v>
      </c>
      <c r="CY7" s="39">
        <v>83.44</v>
      </c>
      <c r="CZ7" s="39">
        <v>83.44</v>
      </c>
      <c r="DA7" s="39">
        <v>82.67</v>
      </c>
      <c r="DB7" s="39">
        <v>87.74</v>
      </c>
      <c r="DC7" s="39">
        <v>87.91</v>
      </c>
      <c r="DD7" s="39">
        <v>87.28</v>
      </c>
      <c r="DE7" s="39">
        <v>87.41</v>
      </c>
      <c r="DF7" s="39">
        <v>87.08</v>
      </c>
      <c r="DG7" s="39">
        <v>89.8</v>
      </c>
      <c r="DH7" s="39">
        <v>52.99</v>
      </c>
      <c r="DI7" s="39">
        <v>53.2</v>
      </c>
      <c r="DJ7" s="39">
        <v>53.19</v>
      </c>
      <c r="DK7" s="39">
        <v>53.39</v>
      </c>
      <c r="DL7" s="39">
        <v>51.91</v>
      </c>
      <c r="DM7" s="39">
        <v>46.27</v>
      </c>
      <c r="DN7" s="39">
        <v>46.88</v>
      </c>
      <c r="DO7" s="39">
        <v>46.94</v>
      </c>
      <c r="DP7" s="39">
        <v>47.62</v>
      </c>
      <c r="DQ7" s="39">
        <v>48.55</v>
      </c>
      <c r="DR7" s="39">
        <v>49.59</v>
      </c>
      <c r="DS7" s="39">
        <v>25.57</v>
      </c>
      <c r="DT7" s="39">
        <v>21.47</v>
      </c>
      <c r="DU7" s="39">
        <v>22.5</v>
      </c>
      <c r="DV7" s="39">
        <v>37.840000000000003</v>
      </c>
      <c r="DW7" s="39">
        <v>28.9</v>
      </c>
      <c r="DX7" s="39">
        <v>10.93</v>
      </c>
      <c r="DY7" s="39">
        <v>13.39</v>
      </c>
      <c r="DZ7" s="39">
        <v>14.48</v>
      </c>
      <c r="EA7" s="39">
        <v>16.27</v>
      </c>
      <c r="EB7" s="39">
        <v>17.11</v>
      </c>
      <c r="EC7" s="39">
        <v>19.440000000000001</v>
      </c>
      <c r="ED7" s="39">
        <v>0.9</v>
      </c>
      <c r="EE7" s="39">
        <v>0.42</v>
      </c>
      <c r="EF7" s="39">
        <v>0.63</v>
      </c>
      <c r="EG7" s="39">
        <v>0.64</v>
      </c>
      <c r="EH7" s="39">
        <v>1.19</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107</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2021-02-24T02:07:35Z</cp:lastPrinted>
  <dcterms:created xsi:type="dcterms:W3CDTF">2020-12-04T02:06:32Z</dcterms:created>
  <dcterms:modified xsi:type="dcterms:W3CDTF">2021-02-24T02:07:56Z</dcterms:modified>
  <cp:category/>
</cp:coreProperties>
</file>