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Yv6uDXQjtKyx9JsYUx+U199MH7y+VEhJOA1eAtGkiDO/nrwcqHKCH1hRvQFcOYHcNcnmOL7QfOqvjkW8S9a2Rw==" workbookSaltValue="pyJovuEmMDL7C+pHQzkLhg==" workbookSpinCount="100000" lockStructure="1"/>
  <bookViews>
    <workbookView xWindow="0" yWindow="0" windowWidth="23040" windowHeight="916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LT76" i="4"/>
  <c r="LH30" i="4"/>
  <c r="GQ51" i="4"/>
  <c r="GQ30" i="4"/>
  <c r="IE76" i="4"/>
  <c r="BZ51" i="4"/>
  <c r="HP76" i="4"/>
  <c r="BG30" i="4"/>
  <c r="KO51" i="4"/>
  <c r="KO30" i="4"/>
  <c r="AV76" i="4"/>
  <c r="FX30" i="4"/>
  <c r="LE76" i="4"/>
  <c r="FX51" i="4"/>
  <c r="BG51" i="4"/>
  <c r="KP76" i="4"/>
  <c r="HA76" i="4"/>
  <c r="AN51" i="4"/>
  <c r="FE30" i="4"/>
  <c r="AN30" i="4"/>
  <c r="FE51" i="4"/>
  <c r="JV30" i="4"/>
  <c r="AG76" i="4"/>
  <c r="JV51" i="4"/>
  <c r="R76" i="4"/>
  <c r="KA76" i="4"/>
  <c r="EL51" i="4"/>
  <c r="JC30" i="4"/>
  <c r="GL76" i="4"/>
  <c r="U51" i="4"/>
  <c r="U30" i="4"/>
  <c r="EL30" i="4"/>
  <c r="JC51"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<sst xmlns="http://schemas.openxmlformats.org/spreadsheetml/2006/main" count="278" uniqueCount="131">
  <si>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</si>
  <si>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</si>
  <si>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</si>
  <si>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</si>
  <si>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</si>
  <si>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</si>
  <si>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</si>
  <si>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</si>
  <si>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</si>
  <si>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</si>
  <si>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</si>
  <si>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</si>
  <si>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</si>
  <si>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</si>
  <si>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</si>
  <si>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</si>
  <si>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</si>
  <si>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</si>
  <si>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</si>
  <si>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</si>
  <si>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</si>
  <si>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</si>
  <si>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</si>
  <si>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</si>
  <si>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</si>
  <si>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</si>
  <si>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</si>
  <si>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</si>
  <si>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</si>
  <si>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</si>
  <si>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</si>
  <si>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</si>
  <si>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</si>
  <si>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</si>
  <si>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</si>
  <si>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</si>
  <si>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</si>
  <si>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</si>
  <si>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</si>
  <si>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</si>
  <si>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</si>
  <si>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</si>
  <si>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</si>
  <si>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</si>
  <si>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</si>
  <si>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</si>
  <si>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</si>
  <si>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</si>
  <si>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</si>
  <si>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</si>
  <si>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</si>
  <si>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</si>
  <si>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</si>
  <si>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</si>
  <si>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</si>
  <si>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</si>
  <si>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</si>
  <si>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</si>
  <si>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</si>
  <si>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</si>
  <si>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</si>
  <si>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</si>
  <si>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</si>
  <si>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</si>
  <si>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</si>
  <si>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</si>
  <si>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</si>
  <si>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</si>
  <si>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</si>
  <si>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</si>
  <si>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</si>
  <si>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</si>
  <si>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</si>
  <si>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</si>
  <si>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</si>
  <si>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</si>
  <si>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</si>
  <si>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</si>
  <si>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</si>
  <si>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</si>
  <si>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</si>
  <si>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</si>
  <si>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</si>
  <si>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</si>
  <si>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</si>
  <si>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</si>
  <si>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</si>
  <si>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</si>
  <si>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</si>
  <si>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</si>
  <si>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</si>
  <si>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</si>
  <si>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</si>
  <si>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</si>
  <si>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</si>
  <si>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</si>
  <si>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</si>
  <si>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</si>
  <si>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</si>
  <si>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</si>
  <si>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</si>
  <si>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</si>
  <si>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</si>
  <si>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</si>
  <si>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</si>
  <si>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</si>
  <si>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</si>
  <si>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</si>
  <si>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</si>
  <si>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香取市</t>
  </si>
  <si>
    <t>町並み観光駐車場</t>
  </si>
  <si>
    <t>法非適用</t>
  </si>
  <si>
    <t>駐車場整備事業</t>
  </si>
  <si>
    <t>-</t>
  </si>
  <si>
    <t>Ａ３Ｂ２</t>
  </si>
  <si>
    <t>非設置</t>
  </si>
  <si>
    <t>該当数値なし</t>
  </si>
  <si>
    <t>届出駐車場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</si>
  <si>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</si>
  <si>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</si>
  <si>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</si>
  <si>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</si>
  <si>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</si>
  <si>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</si>
  <si>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</si>
  <si>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</si>
  <si>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</si>
  <si>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当該駐車場は平成25年度に観光客向けの駐車場として整備し、運用を開始した。施設内の状態は良好で、今後も軽微な施設投資での運用を見込んでいる。</t>
    <phoneticPr fontId="5"/>
  </si>
  <si>
    <t>平均値を下回る数値となっているが、観光客向けの駐車場として運用しているため、9時から17時の営業時間内での稼働率である。
また、令和元年度は新型コロナウイルス感染症の影響により利用客が一時的に落ち込んだものの、長期的な推移では観光客数は増加傾向にあり、それに伴い駐車場の稼働率も増加傾向にあるため、市の観光政策と連携し進めていく必要がある。</t>
    <rPh sb="64" eb="66">
      <t>レイワ</t>
    </rPh>
    <rPh sb="66" eb="68">
      <t>ガンネン</t>
    </rPh>
    <rPh sb="68" eb="69">
      <t>ド</t>
    </rPh>
    <rPh sb="70" eb="72">
      <t>シンガタ</t>
    </rPh>
    <rPh sb="79" eb="82">
      <t>カンセンショウ</t>
    </rPh>
    <rPh sb="83" eb="85">
      <t>エイキョウ</t>
    </rPh>
    <rPh sb="88" eb="91">
      <t>リヨウキャク</t>
    </rPh>
    <rPh sb="92" eb="95">
      <t>イチジテキ</t>
    </rPh>
    <rPh sb="96" eb="97">
      <t>オ</t>
    </rPh>
    <rPh sb="98" eb="99">
      <t>コ</t>
    </rPh>
    <rPh sb="105" eb="108">
      <t>チョウキテキ</t>
    </rPh>
    <rPh sb="109" eb="111">
      <t>スイイ</t>
    </rPh>
    <rPh sb="118" eb="120">
      <t>ゾウカ</t>
    </rPh>
    <rPh sb="120" eb="122">
      <t>ケイコウ</t>
    </rPh>
    <rPh sb="129" eb="130">
      <t>トモナ</t>
    </rPh>
    <phoneticPr fontId="5"/>
  </si>
  <si>
    <t>稼働率が平均値を下回る数値で推移しているため、収益等の状況も平均値より低いものの、数値的には健全な経営を維持している。さらなる経営分析を図るため、経営戦略の策定を予定している。</t>
    <rPh sb="41" eb="44">
      <t>スウチテキ</t>
    </rPh>
    <rPh sb="46" eb="48">
      <t>ケンゼン</t>
    </rPh>
    <rPh sb="49" eb="51">
      <t>ケイエイ</t>
    </rPh>
    <rPh sb="52" eb="54">
      <t>イジ</t>
    </rPh>
    <phoneticPr fontId="5"/>
  </si>
  <si>
    <t>①収益的収支比率については、平均値を大きく下回っているものの、継続して黒字を維持している。
⑤EBITDAについては、全体的に平均値より低い数値ではあるが、平均値に近い数値を維持している。
④売上高GOP比率については、維持管理費を低く抑えられているため、平均値を超える数値で推移している。</t>
    <rPh sb="14" eb="17">
      <t>ヘイキンチ</t>
    </rPh>
    <rPh sb="18" eb="19">
      <t>オオ</t>
    </rPh>
    <rPh sb="21" eb="23">
      <t>シタマワ</t>
    </rPh>
    <rPh sb="31" eb="33">
      <t>ケイゾク</t>
    </rPh>
    <rPh sb="35" eb="37">
      <t>クロジ</t>
    </rPh>
    <rPh sb="38" eb="40">
      <t>イジ</t>
    </rPh>
    <rPh sb="84" eb="86">
      <t>スウチ</t>
    </rPh>
    <rPh sb="87" eb="89">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</si>
</sst>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244.3</c:v>
                </c:pt>
                <c:pt idx="1">
                  <c:v>282.39999999999998</c:v>
                </c:pt>
                <c:pt idx="2">
                  <c:v>304.2</c:v>
                </c:pt>
                <c:pt idx="3">
                  <c:v>326.3</c:v>
                </c:pt>
                <c:pt idx="4">
                  <c:v>268.10000000000002</c:v>
                </c:pt>
              </c:numCache>
            </c:numRef>
          </c:val>
          <c:extLst>
            <c:ext xmlns:c16="http://schemas.microsoft.com/office/drawing/2014/chart" uri="{C3380CC4-5D6E-409C-BE32-E72D297353CC}">
              <c16:uniqueId val="{00000000-46E3-4F08-A642-A0D8706279C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46E3-4F08-A642-A0D8706279C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230-434D-BB71-86ED9C11376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2230-434D-BB71-86ED9C11376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A4D8-4574-A207-ABDCC2F7782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4D8-4574-A207-ABDCC2F7782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7523-4783-9893-CB9EF19A124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523-4783-9893-CB9EF19A124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FC7-46D0-B6C3-2E95B2EE84C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FFC7-46D0-B6C3-2E95B2EE84C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5A2-44C3-9E5C-FE93A3F3B09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B5A2-44C3-9E5C-FE93A3F3B09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70</c:v>
                </c:pt>
                <c:pt idx="1">
                  <c:v>82.9</c:v>
                </c:pt>
                <c:pt idx="2">
                  <c:v>88.6</c:v>
                </c:pt>
                <c:pt idx="3">
                  <c:v>97.1</c:v>
                </c:pt>
                <c:pt idx="4">
                  <c:v>80</c:v>
                </c:pt>
              </c:numCache>
            </c:numRef>
          </c:val>
          <c:extLst>
            <c:ext xmlns:c16="http://schemas.microsoft.com/office/drawing/2014/chart" uri="{C3380CC4-5D6E-409C-BE32-E72D297353CC}">
              <c16:uniqueId val="{00000000-CA6B-45EF-AE21-A36ED70B043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CA6B-45EF-AE21-A36ED70B043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59.1</c:v>
                </c:pt>
                <c:pt idx="1">
                  <c:v>64.599999999999994</c:v>
                </c:pt>
                <c:pt idx="2">
                  <c:v>67.099999999999994</c:v>
                </c:pt>
                <c:pt idx="3">
                  <c:v>69.400000000000006</c:v>
                </c:pt>
                <c:pt idx="4">
                  <c:v>62.7</c:v>
                </c:pt>
              </c:numCache>
            </c:numRef>
          </c:val>
          <c:extLst>
            <c:ext xmlns:c16="http://schemas.microsoft.com/office/drawing/2014/chart" uri="{C3380CC4-5D6E-409C-BE32-E72D297353CC}">
              <c16:uniqueId val="{00000000-94CF-43A5-9A19-4BD1F75521E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94CF-43A5-9A19-4BD1F75521E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5312</c:v>
                </c:pt>
                <c:pt idx="1">
                  <c:v>6803</c:v>
                </c:pt>
                <c:pt idx="2">
                  <c:v>7633</c:v>
                </c:pt>
                <c:pt idx="3">
                  <c:v>8572</c:v>
                </c:pt>
                <c:pt idx="4">
                  <c:v>6456</c:v>
                </c:pt>
              </c:numCache>
            </c:numRef>
          </c:val>
          <c:extLst>
            <c:ext xmlns:c16="http://schemas.microsoft.com/office/drawing/2014/chart" uri="{C3380CC4-5D6E-409C-BE32-E72D297353CC}">
              <c16:uniqueId val="{00000000-A4A3-4B80-8775-F6C450B9C81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A4A3-4B80-8775-F6C450B9C81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千葉県香取市　町並み観光駐車場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2480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244.3</v>
      </c>
      <c r="V31" s="118"/>
      <c r="W31" s="118"/>
      <c r="X31" s="118"/>
      <c r="Y31" s="118"/>
      <c r="Z31" s="118"/>
      <c r="AA31" s="118"/>
      <c r="AB31" s="118"/>
      <c r="AC31" s="118"/>
      <c r="AD31" s="118"/>
      <c r="AE31" s="118"/>
      <c r="AF31" s="118"/>
      <c r="AG31" s="118"/>
      <c r="AH31" s="118"/>
      <c r="AI31" s="118"/>
      <c r="AJ31" s="118"/>
      <c r="AK31" s="118"/>
      <c r="AL31" s="118"/>
      <c r="AM31" s="118"/>
      <c r="AN31" s="118">
        <f>データ!Z7</f>
        <v>282.39999999999998</v>
      </c>
      <c r="AO31" s="118"/>
      <c r="AP31" s="118"/>
      <c r="AQ31" s="118"/>
      <c r="AR31" s="118"/>
      <c r="AS31" s="118"/>
      <c r="AT31" s="118"/>
      <c r="AU31" s="118"/>
      <c r="AV31" s="118"/>
      <c r="AW31" s="118"/>
      <c r="AX31" s="118"/>
      <c r="AY31" s="118"/>
      <c r="AZ31" s="118"/>
      <c r="BA31" s="118"/>
      <c r="BB31" s="118"/>
      <c r="BC31" s="118"/>
      <c r="BD31" s="118"/>
      <c r="BE31" s="118"/>
      <c r="BF31" s="118"/>
      <c r="BG31" s="118">
        <f>データ!AA7</f>
        <v>304.2</v>
      </c>
      <c r="BH31" s="118"/>
      <c r="BI31" s="118"/>
      <c r="BJ31" s="118"/>
      <c r="BK31" s="118"/>
      <c r="BL31" s="118"/>
      <c r="BM31" s="118"/>
      <c r="BN31" s="118"/>
      <c r="BO31" s="118"/>
      <c r="BP31" s="118"/>
      <c r="BQ31" s="118"/>
      <c r="BR31" s="118"/>
      <c r="BS31" s="118"/>
      <c r="BT31" s="118"/>
      <c r="BU31" s="118"/>
      <c r="BV31" s="118"/>
      <c r="BW31" s="118"/>
      <c r="BX31" s="118"/>
      <c r="BY31" s="118"/>
      <c r="BZ31" s="118">
        <f>データ!AB7</f>
        <v>326.3</v>
      </c>
      <c r="CA31" s="118"/>
      <c r="CB31" s="118"/>
      <c r="CC31" s="118"/>
      <c r="CD31" s="118"/>
      <c r="CE31" s="118"/>
      <c r="CF31" s="118"/>
      <c r="CG31" s="118"/>
      <c r="CH31" s="118"/>
      <c r="CI31" s="118"/>
      <c r="CJ31" s="118"/>
      <c r="CK31" s="118"/>
      <c r="CL31" s="118"/>
      <c r="CM31" s="118"/>
      <c r="CN31" s="118"/>
      <c r="CO31" s="118"/>
      <c r="CP31" s="118"/>
      <c r="CQ31" s="118"/>
      <c r="CR31" s="118"/>
      <c r="CS31" s="118">
        <f>データ!AC7</f>
        <v>268.10000000000002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70</v>
      </c>
      <c r="JD31" s="120"/>
      <c r="JE31" s="120"/>
      <c r="JF31" s="120"/>
      <c r="JG31" s="120"/>
      <c r="JH31" s="120"/>
      <c r="JI31" s="120"/>
      <c r="JJ31" s="120"/>
      <c r="JK31" s="120"/>
      <c r="JL31" s="120"/>
      <c r="JM31" s="120"/>
      <c r="JN31" s="120"/>
      <c r="JO31" s="120"/>
      <c r="JP31" s="120"/>
      <c r="JQ31" s="120"/>
      <c r="JR31" s="120"/>
      <c r="JS31" s="120"/>
      <c r="JT31" s="120"/>
      <c r="JU31" s="121"/>
      <c r="JV31" s="119">
        <f>データ!DL7</f>
        <v>82.9</v>
      </c>
      <c r="JW31" s="120"/>
      <c r="JX31" s="120"/>
      <c r="JY31" s="120"/>
      <c r="JZ31" s="120"/>
      <c r="KA31" s="120"/>
      <c r="KB31" s="120"/>
      <c r="KC31" s="120"/>
      <c r="KD31" s="120"/>
      <c r="KE31" s="120"/>
      <c r="KF31" s="120"/>
      <c r="KG31" s="120"/>
      <c r="KH31" s="120"/>
      <c r="KI31" s="120"/>
      <c r="KJ31" s="120"/>
      <c r="KK31" s="120"/>
      <c r="KL31" s="120"/>
      <c r="KM31" s="120"/>
      <c r="KN31" s="121"/>
      <c r="KO31" s="119">
        <f>データ!DM7</f>
        <v>88.6</v>
      </c>
      <c r="KP31" s="120"/>
      <c r="KQ31" s="120"/>
      <c r="KR31" s="120"/>
      <c r="KS31" s="120"/>
      <c r="KT31" s="120"/>
      <c r="KU31" s="120"/>
      <c r="KV31" s="120"/>
      <c r="KW31" s="120"/>
      <c r="KX31" s="120"/>
      <c r="KY31" s="120"/>
      <c r="KZ31" s="120"/>
      <c r="LA31" s="120"/>
      <c r="LB31" s="120"/>
      <c r="LC31" s="120"/>
      <c r="LD31" s="120"/>
      <c r="LE31" s="120"/>
      <c r="LF31" s="120"/>
      <c r="LG31" s="121"/>
      <c r="LH31" s="119">
        <f>データ!DN7</f>
        <v>97.1</v>
      </c>
      <c r="LI31" s="120"/>
      <c r="LJ31" s="120"/>
      <c r="LK31" s="120"/>
      <c r="LL31" s="120"/>
      <c r="LM31" s="120"/>
      <c r="LN31" s="120"/>
      <c r="LO31" s="120"/>
      <c r="LP31" s="120"/>
      <c r="LQ31" s="120"/>
      <c r="LR31" s="120"/>
      <c r="LS31" s="120"/>
      <c r="LT31" s="120"/>
      <c r="LU31" s="120"/>
      <c r="LV31" s="120"/>
      <c r="LW31" s="120"/>
      <c r="LX31" s="120"/>
      <c r="LY31" s="120"/>
      <c r="LZ31" s="121"/>
      <c r="MA31" s="119">
        <f>データ!DO7</f>
        <v>80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464.8</v>
      </c>
      <c r="CA32" s="118"/>
      <c r="CB32" s="118"/>
      <c r="CC32" s="118"/>
      <c r="CD32" s="118"/>
      <c r="CE32" s="118"/>
      <c r="CF32" s="118"/>
      <c r="CG32" s="118"/>
      <c r="CH32" s="118"/>
      <c r="CI32" s="118"/>
      <c r="CJ32" s="118"/>
      <c r="CK32" s="118"/>
      <c r="CL32" s="118"/>
      <c r="CM32" s="118"/>
      <c r="CN32" s="118"/>
      <c r="CO32" s="118"/>
      <c r="CP32" s="118"/>
      <c r="CQ32" s="118"/>
      <c r="CR32" s="118"/>
      <c r="CS32" s="118">
        <f>データ!AH7</f>
        <v>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9.6999999999999993</v>
      </c>
      <c r="GR32" s="118"/>
      <c r="GS32" s="118"/>
      <c r="GT32" s="118"/>
      <c r="GU32" s="118"/>
      <c r="GV32" s="118"/>
      <c r="GW32" s="118"/>
      <c r="GX32" s="118"/>
      <c r="GY32" s="118"/>
      <c r="GZ32" s="118"/>
      <c r="HA32" s="118"/>
      <c r="HB32" s="118"/>
      <c r="HC32" s="118"/>
      <c r="HD32" s="118"/>
      <c r="HE32" s="118"/>
      <c r="HF32" s="118"/>
      <c r="HG32" s="118"/>
      <c r="HH32" s="118"/>
      <c r="HI32" s="118"/>
      <c r="HJ32" s="118">
        <f>データ!AS7</f>
        <v>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159.69999999999999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59.1</v>
      </c>
      <c r="EM52" s="118"/>
      <c r="EN52" s="118"/>
      <c r="EO52" s="118"/>
      <c r="EP52" s="118"/>
      <c r="EQ52" s="118"/>
      <c r="ER52" s="118"/>
      <c r="ES52" s="118"/>
      <c r="ET52" s="118"/>
      <c r="EU52" s="118"/>
      <c r="EV52" s="118"/>
      <c r="EW52" s="118"/>
      <c r="EX52" s="118"/>
      <c r="EY52" s="118"/>
      <c r="EZ52" s="118"/>
      <c r="FA52" s="118"/>
      <c r="FB52" s="118"/>
      <c r="FC52" s="118"/>
      <c r="FD52" s="118"/>
      <c r="FE52" s="118">
        <f>データ!BG7</f>
        <v>64.599999999999994</v>
      </c>
      <c r="FF52" s="118"/>
      <c r="FG52" s="118"/>
      <c r="FH52" s="118"/>
      <c r="FI52" s="118"/>
      <c r="FJ52" s="118"/>
      <c r="FK52" s="118"/>
      <c r="FL52" s="118"/>
      <c r="FM52" s="118"/>
      <c r="FN52" s="118"/>
      <c r="FO52" s="118"/>
      <c r="FP52" s="118"/>
      <c r="FQ52" s="118"/>
      <c r="FR52" s="118"/>
      <c r="FS52" s="118"/>
      <c r="FT52" s="118"/>
      <c r="FU52" s="118"/>
      <c r="FV52" s="118"/>
      <c r="FW52" s="118"/>
      <c r="FX52" s="118">
        <f>データ!BH7</f>
        <v>67.099999999999994</v>
      </c>
      <c r="FY52" s="118"/>
      <c r="FZ52" s="118"/>
      <c r="GA52" s="118"/>
      <c r="GB52" s="118"/>
      <c r="GC52" s="118"/>
      <c r="GD52" s="118"/>
      <c r="GE52" s="118"/>
      <c r="GF52" s="118"/>
      <c r="GG52" s="118"/>
      <c r="GH52" s="118"/>
      <c r="GI52" s="118"/>
      <c r="GJ52" s="118"/>
      <c r="GK52" s="118"/>
      <c r="GL52" s="118"/>
      <c r="GM52" s="118"/>
      <c r="GN52" s="118"/>
      <c r="GO52" s="118"/>
      <c r="GP52" s="118"/>
      <c r="GQ52" s="118">
        <f>データ!BI7</f>
        <v>69.400000000000006</v>
      </c>
      <c r="GR52" s="118"/>
      <c r="GS52" s="118"/>
      <c r="GT52" s="118"/>
      <c r="GU52" s="118"/>
      <c r="GV52" s="118"/>
      <c r="GW52" s="118"/>
      <c r="GX52" s="118"/>
      <c r="GY52" s="118"/>
      <c r="GZ52" s="118"/>
      <c r="HA52" s="118"/>
      <c r="HB52" s="118"/>
      <c r="HC52" s="118"/>
      <c r="HD52" s="118"/>
      <c r="HE52" s="118"/>
      <c r="HF52" s="118"/>
      <c r="HG52" s="118"/>
      <c r="HH52" s="118"/>
      <c r="HI52" s="118"/>
      <c r="HJ52" s="118">
        <f>データ!BJ7</f>
        <v>62.7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5312</v>
      </c>
      <c r="JD52" s="125"/>
      <c r="JE52" s="125"/>
      <c r="JF52" s="125"/>
      <c r="JG52" s="125"/>
      <c r="JH52" s="125"/>
      <c r="JI52" s="125"/>
      <c r="JJ52" s="125"/>
      <c r="JK52" s="125"/>
      <c r="JL52" s="125"/>
      <c r="JM52" s="125"/>
      <c r="JN52" s="125"/>
      <c r="JO52" s="125"/>
      <c r="JP52" s="125"/>
      <c r="JQ52" s="125"/>
      <c r="JR52" s="125"/>
      <c r="JS52" s="125"/>
      <c r="JT52" s="125"/>
      <c r="JU52" s="125"/>
      <c r="JV52" s="125">
        <f>データ!BR7</f>
        <v>6803</v>
      </c>
      <c r="JW52" s="125"/>
      <c r="JX52" s="125"/>
      <c r="JY52" s="125"/>
      <c r="JZ52" s="125"/>
      <c r="KA52" s="125"/>
      <c r="KB52" s="125"/>
      <c r="KC52" s="125"/>
      <c r="KD52" s="125"/>
      <c r="KE52" s="125"/>
      <c r="KF52" s="125"/>
      <c r="KG52" s="125"/>
      <c r="KH52" s="125"/>
      <c r="KI52" s="125"/>
      <c r="KJ52" s="125"/>
      <c r="KK52" s="125"/>
      <c r="KL52" s="125"/>
      <c r="KM52" s="125"/>
      <c r="KN52" s="125"/>
      <c r="KO52" s="125">
        <f>データ!BS7</f>
        <v>7633</v>
      </c>
      <c r="KP52" s="125"/>
      <c r="KQ52" s="125"/>
      <c r="KR52" s="125"/>
      <c r="KS52" s="125"/>
      <c r="KT52" s="125"/>
      <c r="KU52" s="125"/>
      <c r="KV52" s="125"/>
      <c r="KW52" s="125"/>
      <c r="KX52" s="125"/>
      <c r="KY52" s="125"/>
      <c r="KZ52" s="125"/>
      <c r="LA52" s="125"/>
      <c r="LB52" s="125"/>
      <c r="LC52" s="125"/>
      <c r="LD52" s="125"/>
      <c r="LE52" s="125"/>
      <c r="LF52" s="125"/>
      <c r="LG52" s="125"/>
      <c r="LH52" s="125">
        <f>データ!BT7</f>
        <v>8572</v>
      </c>
      <c r="LI52" s="125"/>
      <c r="LJ52" s="125"/>
      <c r="LK52" s="125"/>
      <c r="LL52" s="125"/>
      <c r="LM52" s="125"/>
      <c r="LN52" s="125"/>
      <c r="LO52" s="125"/>
      <c r="LP52" s="125"/>
      <c r="LQ52" s="125"/>
      <c r="LR52" s="125"/>
      <c r="LS52" s="125"/>
      <c r="LT52" s="125"/>
      <c r="LU52" s="125"/>
      <c r="LV52" s="125"/>
      <c r="LW52" s="125"/>
      <c r="LX52" s="125"/>
      <c r="LY52" s="125"/>
      <c r="LZ52" s="125"/>
      <c r="MA52" s="125">
        <f>データ!BU7</f>
        <v>6456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33.6</v>
      </c>
      <c r="GR53" s="118"/>
      <c r="GS53" s="118"/>
      <c r="GT53" s="118"/>
      <c r="GU53" s="118"/>
      <c r="GV53" s="118"/>
      <c r="GW53" s="118"/>
      <c r="GX53" s="118"/>
      <c r="GY53" s="118"/>
      <c r="GZ53" s="118"/>
      <c r="HA53" s="118"/>
      <c r="HB53" s="118"/>
      <c r="HC53" s="118"/>
      <c r="HD53" s="118"/>
      <c r="HE53" s="118"/>
      <c r="HF53" s="118"/>
      <c r="HG53" s="118"/>
      <c r="HH53" s="118"/>
      <c r="HI53" s="118"/>
      <c r="HJ53" s="118">
        <f>データ!BO7</f>
        <v>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7531</v>
      </c>
      <c r="LI53" s="125"/>
      <c r="LJ53" s="125"/>
      <c r="LK53" s="125"/>
      <c r="LL53" s="125"/>
      <c r="LM53" s="125"/>
      <c r="LN53" s="125"/>
      <c r="LO53" s="125"/>
      <c r="LP53" s="125"/>
      <c r="LQ53" s="125"/>
      <c r="LR53" s="125"/>
      <c r="LS53" s="125"/>
      <c r="LT53" s="125"/>
      <c r="LU53" s="125"/>
      <c r="LV53" s="125"/>
      <c r="LW53" s="125"/>
      <c r="LX53" s="125"/>
      <c r="LY53" s="125"/>
      <c r="LZ53" s="125"/>
      <c r="MA53" s="125">
        <f>データ!BZ7</f>
        <v>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54560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51.8</v>
      </c>
      <c r="LU78" s="120"/>
      <c r="LV78" s="120"/>
      <c r="LW78" s="120"/>
      <c r="LX78" s="120"/>
      <c r="LY78" s="120"/>
      <c r="LZ78" s="120"/>
      <c r="MA78" s="120"/>
      <c r="MB78" s="120"/>
      <c r="MC78" s="120"/>
      <c r="MD78" s="120"/>
      <c r="ME78" s="120"/>
      <c r="MF78" s="120"/>
      <c r="MG78" s="120"/>
      <c r="MH78" s="121"/>
      <c r="MI78" s="119">
        <f>データ!DI7</f>
        <v>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7DMAToOxCYj2BIThGUu8FRz7EShSg3zQt5Y/OfDQSxg+OCRtv+qFPyjNDPj/kR1cny9hr8tbybyH/VKlBrTWKg==" saltValue="F3F4wxzvXTOfZzVRq1gSP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91</v>
      </c>
      <c r="AN5" s="59" t="s">
        <v>101</v>
      </c>
      <c r="AO5" s="59" t="s">
        <v>93</v>
      </c>
      <c r="AP5" s="59" t="s">
        <v>94</v>
      </c>
      <c r="AQ5" s="59" t="s">
        <v>95</v>
      </c>
      <c r="AR5" s="59" t="s">
        <v>96</v>
      </c>
      <c r="AS5" s="59" t="s">
        <v>97</v>
      </c>
      <c r="AT5" s="59" t="s">
        <v>98</v>
      </c>
      <c r="AU5" s="59" t="s">
        <v>99</v>
      </c>
      <c r="AV5" s="59" t="s">
        <v>100</v>
      </c>
      <c r="AW5" s="59" t="s">
        <v>90</v>
      </c>
      <c r="AX5" s="59" t="s">
        <v>91</v>
      </c>
      <c r="AY5" s="59" t="s">
        <v>92</v>
      </c>
      <c r="AZ5" s="59" t="s">
        <v>93</v>
      </c>
      <c r="BA5" s="59" t="s">
        <v>94</v>
      </c>
      <c r="BB5" s="59" t="s">
        <v>95</v>
      </c>
      <c r="BC5" s="59" t="s">
        <v>96</v>
      </c>
      <c r="BD5" s="59" t="s">
        <v>97</v>
      </c>
      <c r="BE5" s="59" t="s">
        <v>98</v>
      </c>
      <c r="BF5" s="59" t="s">
        <v>88</v>
      </c>
      <c r="BG5" s="59" t="s">
        <v>100</v>
      </c>
      <c r="BH5" s="59" t="s">
        <v>102</v>
      </c>
      <c r="BI5" s="59" t="s">
        <v>91</v>
      </c>
      <c r="BJ5" s="59" t="s">
        <v>92</v>
      </c>
      <c r="BK5" s="59" t="s">
        <v>93</v>
      </c>
      <c r="BL5" s="59" t="s">
        <v>94</v>
      </c>
      <c r="BM5" s="59" t="s">
        <v>95</v>
      </c>
      <c r="BN5" s="59" t="s">
        <v>96</v>
      </c>
      <c r="BO5" s="59" t="s">
        <v>97</v>
      </c>
      <c r="BP5" s="59" t="s">
        <v>98</v>
      </c>
      <c r="BQ5" s="59" t="s">
        <v>99</v>
      </c>
      <c r="BR5" s="59" t="s">
        <v>100</v>
      </c>
      <c r="BS5" s="59" t="s">
        <v>90</v>
      </c>
      <c r="BT5" s="59" t="s">
        <v>91</v>
      </c>
      <c r="BU5" s="59" t="s">
        <v>92</v>
      </c>
      <c r="BV5" s="59" t="s">
        <v>93</v>
      </c>
      <c r="BW5" s="59" t="s">
        <v>94</v>
      </c>
      <c r="BX5" s="59" t="s">
        <v>95</v>
      </c>
      <c r="BY5" s="59" t="s">
        <v>96</v>
      </c>
      <c r="BZ5" s="59" t="s">
        <v>97</v>
      </c>
      <c r="CA5" s="59" t="s">
        <v>98</v>
      </c>
      <c r="CB5" s="59" t="s">
        <v>88</v>
      </c>
      <c r="CC5" s="59" t="s">
        <v>100</v>
      </c>
      <c r="CD5" s="59" t="s">
        <v>90</v>
      </c>
      <c r="CE5" s="59" t="s">
        <v>91</v>
      </c>
      <c r="CF5" s="59" t="s">
        <v>92</v>
      </c>
      <c r="CG5" s="59" t="s">
        <v>93</v>
      </c>
      <c r="CH5" s="59" t="s">
        <v>94</v>
      </c>
      <c r="CI5" s="59" t="s">
        <v>95</v>
      </c>
      <c r="CJ5" s="59" t="s">
        <v>96</v>
      </c>
      <c r="CK5" s="59" t="s">
        <v>97</v>
      </c>
      <c r="CL5" s="59" t="s">
        <v>98</v>
      </c>
      <c r="CM5" s="150"/>
      <c r="CN5" s="150"/>
      <c r="CO5" s="59" t="s">
        <v>88</v>
      </c>
      <c r="CP5" s="59" t="s">
        <v>100</v>
      </c>
      <c r="CQ5" s="59" t="s">
        <v>90</v>
      </c>
      <c r="CR5" s="59" t="s">
        <v>91</v>
      </c>
      <c r="CS5" s="59" t="s">
        <v>92</v>
      </c>
      <c r="CT5" s="59" t="s">
        <v>93</v>
      </c>
      <c r="CU5" s="59" t="s">
        <v>94</v>
      </c>
      <c r="CV5" s="59" t="s">
        <v>95</v>
      </c>
      <c r="CW5" s="59" t="s">
        <v>96</v>
      </c>
      <c r="CX5" s="59" t="s">
        <v>97</v>
      </c>
      <c r="CY5" s="59" t="s">
        <v>98</v>
      </c>
      <c r="CZ5" s="59" t="s">
        <v>88</v>
      </c>
      <c r="DA5" s="59" t="s">
        <v>100</v>
      </c>
      <c r="DB5" s="59" t="s">
        <v>90</v>
      </c>
      <c r="DC5" s="59" t="s">
        <v>91</v>
      </c>
      <c r="DD5" s="59" t="s">
        <v>92</v>
      </c>
      <c r="DE5" s="59" t="s">
        <v>93</v>
      </c>
      <c r="DF5" s="59" t="s">
        <v>94</v>
      </c>
      <c r="DG5" s="59" t="s">
        <v>95</v>
      </c>
      <c r="DH5" s="59" t="s">
        <v>96</v>
      </c>
      <c r="DI5" s="59" t="s">
        <v>97</v>
      </c>
      <c r="DJ5" s="59" t="s">
        <v>35</v>
      </c>
      <c r="DK5" s="59" t="s">
        <v>88</v>
      </c>
      <c r="DL5" s="59" t="s">
        <v>100</v>
      </c>
      <c r="DM5" s="59" t="s">
        <v>90</v>
      </c>
      <c r="DN5" s="59" t="s">
        <v>91</v>
      </c>
      <c r="DO5" s="59" t="s">
        <v>92</v>
      </c>
      <c r="DP5" s="59" t="s">
        <v>93</v>
      </c>
      <c r="DQ5" s="59" t="s">
        <v>94</v>
      </c>
      <c r="DR5" s="59" t="s">
        <v>95</v>
      </c>
      <c r="DS5" s="59" t="s">
        <v>96</v>
      </c>
      <c r="DT5" s="59" t="s">
        <v>97</v>
      </c>
      <c r="DU5" s="59" t="s">
        <v>98</v>
      </c>
    </row>
    <row r="6" spans="1:125" s="66" customFormat="1" x14ac:dyDescent="0.15">
      <c r="A6" s="49" t="s">
        <v>103</v>
      </c>
      <c r="B6" s="60">
        <f>B8</f>
        <v>2019</v>
      </c>
      <c r="C6" s="60">
        <f t="shared" ref="C6:X6" si="1">C8</f>
        <v>122360</v>
      </c>
      <c r="D6" s="60">
        <f t="shared" si="1"/>
        <v>47</v>
      </c>
      <c r="E6" s="60">
        <f t="shared" si="1"/>
        <v>14</v>
      </c>
      <c r="F6" s="60">
        <f t="shared" si="1"/>
        <v>0</v>
      </c>
      <c r="G6" s="60">
        <f t="shared" si="1"/>
        <v>1</v>
      </c>
      <c r="H6" s="60" t="str">
        <f>SUBSTITUTE(H8,"　","")</f>
        <v>千葉県香取市</v>
      </c>
      <c r="I6" s="60" t="str">
        <f t="shared" si="1"/>
        <v>町並み観光駐車場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7</v>
      </c>
      <c r="S6" s="62" t="str">
        <f t="shared" si="1"/>
        <v>公共施設</v>
      </c>
      <c r="T6" s="62" t="str">
        <f t="shared" si="1"/>
        <v>無</v>
      </c>
      <c r="U6" s="63">
        <f t="shared" si="1"/>
        <v>2480</v>
      </c>
      <c r="V6" s="63">
        <f t="shared" si="1"/>
        <v>70</v>
      </c>
      <c r="W6" s="63">
        <f t="shared" si="1"/>
        <v>500</v>
      </c>
      <c r="X6" s="62" t="str">
        <f t="shared" si="1"/>
        <v>導入なし</v>
      </c>
      <c r="Y6" s="64">
        <f>IF(Y8="-",NA(),Y8)</f>
        <v>244.3</v>
      </c>
      <c r="Z6" s="64">
        <f t="shared" ref="Z6:AH6" si="2">IF(Z8="-",NA(),Z8)</f>
        <v>282.39999999999998</v>
      </c>
      <c r="AA6" s="64">
        <f t="shared" si="2"/>
        <v>304.2</v>
      </c>
      <c r="AB6" s="64">
        <f t="shared" si="2"/>
        <v>326.3</v>
      </c>
      <c r="AC6" s="64">
        <f t="shared" si="2"/>
        <v>268.10000000000002</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59.1</v>
      </c>
      <c r="BG6" s="64">
        <f t="shared" ref="BG6:BO6" si="5">IF(BG8="-",NA(),BG8)</f>
        <v>64.599999999999994</v>
      </c>
      <c r="BH6" s="64">
        <f t="shared" si="5"/>
        <v>67.099999999999994</v>
      </c>
      <c r="BI6" s="64">
        <f t="shared" si="5"/>
        <v>69.400000000000006</v>
      </c>
      <c r="BJ6" s="64">
        <f t="shared" si="5"/>
        <v>62.7</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5312</v>
      </c>
      <c r="BR6" s="65">
        <f t="shared" ref="BR6:BZ6" si="6">IF(BR8="-",NA(),BR8)</f>
        <v>6803</v>
      </c>
      <c r="BS6" s="65">
        <f t="shared" si="6"/>
        <v>7633</v>
      </c>
      <c r="BT6" s="65">
        <f t="shared" si="6"/>
        <v>8572</v>
      </c>
      <c r="BU6" s="65">
        <f t="shared" si="6"/>
        <v>6456</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104</v>
      </c>
      <c r="CM6" s="63">
        <f t="shared" ref="CM6:CN6" si="7">CM8</f>
        <v>54560</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70</v>
      </c>
      <c r="DL6" s="64">
        <f t="shared" ref="DL6:DT6" si="9">IF(DL8="-",NA(),DL8)</f>
        <v>82.9</v>
      </c>
      <c r="DM6" s="64">
        <f t="shared" si="9"/>
        <v>88.6</v>
      </c>
      <c r="DN6" s="64">
        <f t="shared" si="9"/>
        <v>97.1</v>
      </c>
      <c r="DO6" s="64">
        <f t="shared" si="9"/>
        <v>80</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106</v>
      </c>
      <c r="B7" s="60">
        <f t="shared" ref="B7:X7" si="10">B8</f>
        <v>2019</v>
      </c>
      <c r="C7" s="60">
        <f t="shared" si="10"/>
        <v>122360</v>
      </c>
      <c r="D7" s="60">
        <f t="shared" si="10"/>
        <v>47</v>
      </c>
      <c r="E7" s="60">
        <f t="shared" si="10"/>
        <v>14</v>
      </c>
      <c r="F7" s="60">
        <f t="shared" si="10"/>
        <v>0</v>
      </c>
      <c r="G7" s="60">
        <f t="shared" si="10"/>
        <v>1</v>
      </c>
      <c r="H7" s="60" t="str">
        <f t="shared" si="10"/>
        <v>千葉県　香取市</v>
      </c>
      <c r="I7" s="60" t="str">
        <f t="shared" si="10"/>
        <v>町並み観光駐車場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7</v>
      </c>
      <c r="S7" s="62" t="str">
        <f t="shared" si="10"/>
        <v>公共施設</v>
      </c>
      <c r="T7" s="62" t="str">
        <f t="shared" si="10"/>
        <v>無</v>
      </c>
      <c r="U7" s="63">
        <f t="shared" si="10"/>
        <v>2480</v>
      </c>
      <c r="V7" s="63">
        <f t="shared" si="10"/>
        <v>70</v>
      </c>
      <c r="W7" s="63">
        <f t="shared" si="10"/>
        <v>500</v>
      </c>
      <c r="X7" s="62" t="str">
        <f t="shared" si="10"/>
        <v>導入なし</v>
      </c>
      <c r="Y7" s="64">
        <f>Y8</f>
        <v>244.3</v>
      </c>
      <c r="Z7" s="64">
        <f t="shared" ref="Z7:AH7" si="11">Z8</f>
        <v>282.39999999999998</v>
      </c>
      <c r="AA7" s="64">
        <f t="shared" si="11"/>
        <v>304.2</v>
      </c>
      <c r="AB7" s="64">
        <f t="shared" si="11"/>
        <v>326.3</v>
      </c>
      <c r="AC7" s="64">
        <f t="shared" si="11"/>
        <v>268.10000000000002</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59.1</v>
      </c>
      <c r="BG7" s="64">
        <f t="shared" ref="BG7:BO7" si="14">BG8</f>
        <v>64.599999999999994</v>
      </c>
      <c r="BH7" s="64">
        <f t="shared" si="14"/>
        <v>67.099999999999994</v>
      </c>
      <c r="BI7" s="64">
        <f t="shared" si="14"/>
        <v>69.400000000000006</v>
      </c>
      <c r="BJ7" s="64">
        <f t="shared" si="14"/>
        <v>62.7</v>
      </c>
      <c r="BK7" s="64">
        <f t="shared" si="14"/>
        <v>33.4</v>
      </c>
      <c r="BL7" s="64">
        <f t="shared" si="14"/>
        <v>32.299999999999997</v>
      </c>
      <c r="BM7" s="64">
        <f t="shared" si="14"/>
        <v>22.3</v>
      </c>
      <c r="BN7" s="64">
        <f t="shared" si="14"/>
        <v>33.6</v>
      </c>
      <c r="BO7" s="64">
        <f t="shared" si="14"/>
        <v>35.299999999999997</v>
      </c>
      <c r="BP7" s="61"/>
      <c r="BQ7" s="65">
        <f>BQ8</f>
        <v>5312</v>
      </c>
      <c r="BR7" s="65">
        <f t="shared" ref="BR7:BZ7" si="15">BR8</f>
        <v>6803</v>
      </c>
      <c r="BS7" s="65">
        <f t="shared" si="15"/>
        <v>7633</v>
      </c>
      <c r="BT7" s="65">
        <f t="shared" si="15"/>
        <v>8572</v>
      </c>
      <c r="BU7" s="65">
        <f t="shared" si="15"/>
        <v>6456</v>
      </c>
      <c r="BV7" s="65">
        <f t="shared" si="15"/>
        <v>9663</v>
      </c>
      <c r="BW7" s="65">
        <f t="shared" si="15"/>
        <v>9019</v>
      </c>
      <c r="BX7" s="65">
        <f t="shared" si="15"/>
        <v>8406</v>
      </c>
      <c r="BY7" s="65">
        <f t="shared" si="15"/>
        <v>7531</v>
      </c>
      <c r="BZ7" s="65">
        <f t="shared" si="15"/>
        <v>8442</v>
      </c>
      <c r="CA7" s="63"/>
      <c r="CB7" s="64" t="s">
        <v>107</v>
      </c>
      <c r="CC7" s="64" t="s">
        <v>107</v>
      </c>
      <c r="CD7" s="64" t="s">
        <v>107</v>
      </c>
      <c r="CE7" s="64" t="s">
        <v>107</v>
      </c>
      <c r="CF7" s="64" t="s">
        <v>107</v>
      </c>
      <c r="CG7" s="64" t="s">
        <v>107</v>
      </c>
      <c r="CH7" s="64" t="s">
        <v>107</v>
      </c>
      <c r="CI7" s="64" t="s">
        <v>107</v>
      </c>
      <c r="CJ7" s="64" t="s">
        <v>107</v>
      </c>
      <c r="CK7" s="64" t="s">
        <v>108</v>
      </c>
      <c r="CL7" s="61"/>
      <c r="CM7" s="63">
        <f>CM8</f>
        <v>54560</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70</v>
      </c>
      <c r="DL7" s="64">
        <f t="shared" ref="DL7:DT7" si="17">DL8</f>
        <v>82.9</v>
      </c>
      <c r="DM7" s="64">
        <f t="shared" si="17"/>
        <v>88.6</v>
      </c>
      <c r="DN7" s="64">
        <f t="shared" si="17"/>
        <v>97.1</v>
      </c>
      <c r="DO7" s="64">
        <f t="shared" si="17"/>
        <v>80</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122360</v>
      </c>
      <c r="D8" s="67">
        <v>47</v>
      </c>
      <c r="E8" s="67">
        <v>14</v>
      </c>
      <c r="F8" s="67">
        <v>0</v>
      </c>
      <c r="G8" s="67">
        <v>1</v>
      </c>
      <c r="H8" s="67" t="s">
        <v>109</v>
      </c>
      <c r="I8" s="67" t="s">
        <v>110</v>
      </c>
      <c r="J8" s="67" t="s">
        <v>111</v>
      </c>
      <c r="K8" s="67" t="s">
        <v>112</v>
      </c>
      <c r="L8" s="67" t="s">
        <v>113</v>
      </c>
      <c r="M8" s="67" t="s">
        <v>114</v>
      </c>
      <c r="N8" s="67" t="s">
        <v>115</v>
      </c>
      <c r="O8" s="68" t="s">
        <v>116</v>
      </c>
      <c r="P8" s="69" t="s">
        <v>117</v>
      </c>
      <c r="Q8" s="69" t="s">
        <v>118</v>
      </c>
      <c r="R8" s="70">
        <v>7</v>
      </c>
      <c r="S8" s="69" t="s">
        <v>119</v>
      </c>
      <c r="T8" s="69" t="s">
        <v>120</v>
      </c>
      <c r="U8" s="70">
        <v>2480</v>
      </c>
      <c r="V8" s="70">
        <v>70</v>
      </c>
      <c r="W8" s="70">
        <v>500</v>
      </c>
      <c r="X8" s="69" t="s">
        <v>121</v>
      </c>
      <c r="Y8" s="71">
        <v>244.3</v>
      </c>
      <c r="Z8" s="71">
        <v>282.39999999999998</v>
      </c>
      <c r="AA8" s="71">
        <v>304.2</v>
      </c>
      <c r="AB8" s="71">
        <v>326.3</v>
      </c>
      <c r="AC8" s="71">
        <v>268.10000000000002</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59.1</v>
      </c>
      <c r="BG8" s="71">
        <v>64.599999999999994</v>
      </c>
      <c r="BH8" s="71">
        <v>67.099999999999994</v>
      </c>
      <c r="BI8" s="71">
        <v>69.400000000000006</v>
      </c>
      <c r="BJ8" s="71">
        <v>62.7</v>
      </c>
      <c r="BK8" s="71">
        <v>33.4</v>
      </c>
      <c r="BL8" s="71">
        <v>32.299999999999997</v>
      </c>
      <c r="BM8" s="71">
        <v>22.3</v>
      </c>
      <c r="BN8" s="71">
        <v>33.6</v>
      </c>
      <c r="BO8" s="71">
        <v>35.299999999999997</v>
      </c>
      <c r="BP8" s="68">
        <v>20.8</v>
      </c>
      <c r="BQ8" s="72">
        <v>5312</v>
      </c>
      <c r="BR8" s="72">
        <v>6803</v>
      </c>
      <c r="BS8" s="72">
        <v>7633</v>
      </c>
      <c r="BT8" s="73">
        <v>8572</v>
      </c>
      <c r="BU8" s="73">
        <v>6456</v>
      </c>
      <c r="BV8" s="72">
        <v>9663</v>
      </c>
      <c r="BW8" s="72">
        <v>9019</v>
      </c>
      <c r="BX8" s="72">
        <v>8406</v>
      </c>
      <c r="BY8" s="72">
        <v>7531</v>
      </c>
      <c r="BZ8" s="72">
        <v>8442</v>
      </c>
      <c r="CA8" s="70">
        <v>14290</v>
      </c>
      <c r="CB8" s="71" t="s">
        <v>113</v>
      </c>
      <c r="CC8" s="71" t="s">
        <v>113</v>
      </c>
      <c r="CD8" s="71" t="s">
        <v>113</v>
      </c>
      <c r="CE8" s="71" t="s">
        <v>113</v>
      </c>
      <c r="CF8" s="71" t="s">
        <v>113</v>
      </c>
      <c r="CG8" s="71" t="s">
        <v>113</v>
      </c>
      <c r="CH8" s="71" t="s">
        <v>113</v>
      </c>
      <c r="CI8" s="71" t="s">
        <v>113</v>
      </c>
      <c r="CJ8" s="71" t="s">
        <v>113</v>
      </c>
      <c r="CK8" s="71" t="s">
        <v>113</v>
      </c>
      <c r="CL8" s="68" t="s">
        <v>113</v>
      </c>
      <c r="CM8" s="70">
        <v>54560</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85.4</v>
      </c>
      <c r="DF8" s="71">
        <v>69.900000000000006</v>
      </c>
      <c r="DG8" s="71">
        <v>59.6</v>
      </c>
      <c r="DH8" s="71">
        <v>51.8</v>
      </c>
      <c r="DI8" s="71">
        <v>51</v>
      </c>
      <c r="DJ8" s="68">
        <v>425.4</v>
      </c>
      <c r="DK8" s="71">
        <v>70</v>
      </c>
      <c r="DL8" s="71">
        <v>82.9</v>
      </c>
      <c r="DM8" s="71">
        <v>88.6</v>
      </c>
      <c r="DN8" s="71">
        <v>97.1</v>
      </c>
      <c r="DO8" s="71">
        <v>80</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2021-01-19T05:48:25Z</cp:lastPrinted>
  <dcterms:created xsi:type="dcterms:W3CDTF">2020-12-04T03:28:05Z</dcterms:created>
  <dcterms:modified xsi:type="dcterms:W3CDTF">2021-02-22T04:59:02Z</dcterms:modified>
  <cp:category/>
</cp:coreProperties>
</file>