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R22uOgwGKVi0hxB+0M3f59eRmZb4TFTvKBZNv8QEm3OZ3+1UvcXBkznNOHIze15xgThsIlHgoOq9zTOW4jEZ2A==" workbookSaltValue="L2OYz8Cle4ihRL1BlP43Rw==" workbookSpinCount="100000" lockStructure="1"/>
  <bookViews>
    <workbookView xWindow="0" yWindow="0" windowWidth="28800" windowHeight="123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<sst xmlns="http://schemas.openxmlformats.org/spreadsheetml/2006/main" count="236" uniqueCount="119">
  <si>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</si>
  <si>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</si>
  <si>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</si>
  <si>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</si>
  <si>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</si>
  <si>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</si>
  <si>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</si>
  <si>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</si>
  <si>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</si>
  <si>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</si>
  <si>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</si>
  <si>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</si>
  <si>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</si>
  <si>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</si>
  <si>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</si>
  <si>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</si>
  <si>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</si>
  <si>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</si>
  <si>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</si>
  <si>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</si>
  <si>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</si>
  <si>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</si>
  <si>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</si>
  <si>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</si>
  <si>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</si>
  <si>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</si>
  <si>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</si>
  <si>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</si>
  <si>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</si>
  <si>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</si>
  <si>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</si>
  <si>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</si>
  <si>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</si>
  <si>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</si>
  <si>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</si>
  <si>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</si>
  <si>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</si>
  <si>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</si>
  <si>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</si>
  <si>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</si>
  <si>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</si>
  <si>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</si>
  <si>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</si>
  <si>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</si>
  <si>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</si>
  <si>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</si>
  <si>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</si>
  <si>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</si>
  <si>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</si>
  <si>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</si>
  <si>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</si>
  <si>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</si>
  <si>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</si>
  <si>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</si>
  <si>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</si>
  <si>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</si>
  <si>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</si>
  <si>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</si>
  <si>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</si>
  <si>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</si>
  <si>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</si>
  <si>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</si>
  <si>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</si>
  <si>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</si>
  <si>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</si>
  <si>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</si>
  <si>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</si>
  <si>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</si>
  <si>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</si>
  <si>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</si>
  <si>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</si>
  <si>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</si>
  <si>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</si>
  <si>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</si>
  <si>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</si>
  <si>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</si>
  <si>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</si>
  <si>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</si>
  <si>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</si>
  <si>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</si>
  <si>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</si>
  <si>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</si>
  <si>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</si>
  <si>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</si>
  <si>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</si>
  <si>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</si>
  <si>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</si>
  <si>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</si>
  <si>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</si>
  <si>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</si>
  <si>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</si>
  <si>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</si>
  <si>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</si>
  <si>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</si>
  <si>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</si>
  <si>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</si>
  <si>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</si>
  <si>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</si>
  <si>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香取市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</si>
  <si>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</si>
  <si>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</si>
  <si>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</si>
  <si>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</si>
  <si>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</si>
  <si>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</si>
  <si>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</si>
  <si>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</si>
  <si>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</si>
  <si>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</si>
  <si>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</si>
  <si>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</si>
  <si>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</si>
  <si>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</si>
  <si>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</si>
  <si>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</si>
  <si>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</si>
  <si>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営に関する比率は、H27年度以降改善傾向にあるが、水洗化率が類似団体平均値に比較して、依然低い状況である。人口密集地の面整備はほぼ終了しており、現在残っている未普及地域は期待する投資効果が少ない状況である。また、行政人口の減少に伴う処理区域内人口及び有収水量が減少傾向にあるため、大幅な改善は見込めない状況にある。
　下水道事業は、公共水域の水質改善が重要な責務となるため、企業債償還元利金の推移に注視しつつ投資の効率化を図り、また、国庫補助制度を積極的に活用するとともに維持管理費の削減にも努めていく。そして、現有施設を有効活用するため、類似団体平均値に比較して低い水洗化率の更なる向上に努め、経営の健全化を図っていく。</t>
    <phoneticPr fontId="4"/>
  </si>
  <si>
    <t>　耐用年数を超える管渠が10％程度存在するため、令和２年度よりストックマネジメント手法による維持点検を実施予定。処理場、ポンプ場は令和元年度より実施している。</t>
    <rPh sb="53" eb="55">
      <t>ヨテイ</t>
    </rPh>
    <phoneticPr fontId="4"/>
  </si>
  <si>
    <r>
      <rPr>
        <sz val="11"/>
        <rFont val="ＭＳ ゴシック"/>
        <family val="3"/>
        <charset val="128"/>
      </rPr>
      <t>　令和2年度から公営企業会計に移行したことによる打ち切り決算での算出となっている。</t>
    </r>
    <r>
      <rPr>
        <sz val="11"/>
        <color rgb="FFFF0000"/>
        <rFont val="ＭＳ ゴシック"/>
        <family val="3"/>
        <charset val="128"/>
      </rPr>
      <t xml:space="preserve">
</t>
    </r>
    <r>
      <rPr>
        <sz val="11"/>
        <rFont val="ＭＳ ゴシック"/>
        <family val="3"/>
        <charset val="128"/>
      </rPr>
      <t>　収益的収支比率が前年度より上回っているが打ち切り決算により未払金が発生し、営業費用が減少したことによるものである。
　企業債残高対事業規模比率は、企業債現在高は減少しているものの打ち切り決算による未収金が発生し、営業収益が減少したことにより比率が増となっている。
　経費回収率・汚水処理原価はH27年度以降改善傾向である。経費回収率についてはH28年度以降は平均値を上回っているが100を下回っているので、更なる改善が必要な状況である。
　施設利用率は、平均値を上回っている。
　水洗化率は、ほぼ横ばいとなっており平均値を下回っている。人口減少によるところが大きいが、水洗化の広報活動を実施しさらなる向上を目指す。</t>
    </r>
    <rPh sb="1" eb="3">
      <t>レイワ</t>
    </rPh>
    <rPh sb="4" eb="6">
      <t>ネンド</t>
    </rPh>
    <rPh sb="8" eb="10">
      <t>コウエイ</t>
    </rPh>
    <rPh sb="10" eb="12">
      <t>キギョウ</t>
    </rPh>
    <rPh sb="12" eb="14">
      <t>カイケイ</t>
    </rPh>
    <rPh sb="15" eb="17">
      <t>イコウ</t>
    </rPh>
    <rPh sb="24" eb="25">
      <t>ウ</t>
    </rPh>
    <rPh sb="26" eb="27">
      <t>キ</t>
    </rPh>
    <rPh sb="28" eb="30">
      <t>ケッサン</t>
    </rPh>
    <rPh sb="32" eb="34">
      <t>サンシュツ</t>
    </rPh>
    <rPh sb="43" eb="46">
      <t>シュウエキテキ</t>
    </rPh>
    <rPh sb="46" eb="48">
      <t>シュウシ</t>
    </rPh>
    <rPh sb="48" eb="50">
      <t>ヒリツ</t>
    </rPh>
    <rPh sb="51" eb="53">
      <t>ゼンネン</t>
    </rPh>
    <rPh sb="53" eb="54">
      <t>ド</t>
    </rPh>
    <rPh sb="56" eb="57">
      <t>ウワ</t>
    </rPh>
    <rPh sb="57" eb="58">
      <t>マワ</t>
    </rPh>
    <rPh sb="63" eb="64">
      <t>ウ</t>
    </rPh>
    <rPh sb="65" eb="66">
      <t>キ</t>
    </rPh>
    <rPh sb="67" eb="69">
      <t>ケッサン</t>
    </rPh>
    <rPh sb="72" eb="75">
      <t>ミハライキン</t>
    </rPh>
    <rPh sb="76" eb="78">
      <t>ハッセイ</t>
    </rPh>
    <rPh sb="80" eb="82">
      <t>エイギョウ</t>
    </rPh>
    <rPh sb="82" eb="84">
      <t>ヒヨウ</t>
    </rPh>
    <rPh sb="85" eb="87">
      <t>ゲンショウ</t>
    </rPh>
    <rPh sb="102" eb="104">
      <t>キギョウ</t>
    </rPh>
    <rPh sb="104" eb="105">
      <t>サイ</t>
    </rPh>
    <rPh sb="105" eb="107">
      <t>ザンダカ</t>
    </rPh>
    <rPh sb="107" eb="108">
      <t>タイ</t>
    </rPh>
    <rPh sb="108" eb="110">
      <t>ジギョウ</t>
    </rPh>
    <rPh sb="110" eb="112">
      <t>キボ</t>
    </rPh>
    <rPh sb="112" eb="114">
      <t>ヒリツ</t>
    </rPh>
    <rPh sb="116" eb="118">
      <t>キギョウ</t>
    </rPh>
    <rPh sb="118" eb="119">
      <t>サイ</t>
    </rPh>
    <rPh sb="119" eb="121">
      <t>ゲンザイ</t>
    </rPh>
    <rPh sb="121" eb="122">
      <t>ダカ</t>
    </rPh>
    <rPh sb="123" eb="125">
      <t>ゲンショウ</t>
    </rPh>
    <rPh sb="132" eb="133">
      <t>ウ</t>
    </rPh>
    <rPh sb="134" eb="135">
      <t>キ</t>
    </rPh>
    <rPh sb="136" eb="138">
      <t>ケッサン</t>
    </rPh>
    <rPh sb="141" eb="144">
      <t>ミシュウキン</t>
    </rPh>
    <rPh sb="145" eb="147">
      <t>ハッセイ</t>
    </rPh>
    <rPh sb="149" eb="151">
      <t>エイギョウ</t>
    </rPh>
    <rPh sb="151" eb="153">
      <t>シュウエキ</t>
    </rPh>
    <rPh sb="154" eb="156">
      <t>ゲンショウ</t>
    </rPh>
    <rPh sb="163" eb="165">
      <t>ヒリツ</t>
    </rPh>
    <rPh sb="166" eb="167">
      <t>ゾウ</t>
    </rPh>
    <rPh sb="291" eb="292">
      <t>ヨコ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</si>
</sst>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28-4489-884C-23E8BFE65F6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0.19</c:v>
                </c:pt>
                <c:pt idx="2">
                  <c:v>0.23</c:v>
                </c:pt>
                <c:pt idx="3">
                  <c:v>0.21</c:v>
                </c:pt>
                <c:pt idx="4">
                  <c:v>0.17</c:v>
                </c:pt>
              </c:numCache>
            </c:numRef>
          </c:val>
          <c:smooth val="0"/>
          <c:extLst>
            <c:ext xmlns:c16="http://schemas.microsoft.com/office/drawing/2014/chart" uri="{C3380CC4-5D6E-409C-BE32-E72D297353CC}">
              <c16:uniqueId val="{00000001-DE28-4489-884C-23E8BFE65F6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65.95</c:v>
                </c:pt>
                <c:pt idx="1">
                  <c:v>63.65</c:v>
                </c:pt>
                <c:pt idx="2">
                  <c:v>64.05</c:v>
                </c:pt>
                <c:pt idx="3">
                  <c:v>64.41</c:v>
                </c:pt>
                <c:pt idx="4">
                  <c:v>71.760000000000005</c:v>
                </c:pt>
              </c:numCache>
            </c:numRef>
          </c:val>
          <c:extLst>
            <c:ext xmlns:c16="http://schemas.microsoft.com/office/drawing/2014/chart" uri="{C3380CC4-5D6E-409C-BE32-E72D297353CC}">
              <c16:uniqueId val="{00000000-B986-4BD8-A20C-436E009D1B5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59.4</c:v>
                </c:pt>
                <c:pt idx="1">
                  <c:v>59.35</c:v>
                </c:pt>
                <c:pt idx="2">
                  <c:v>58.4</c:v>
                </c:pt>
                <c:pt idx="3">
                  <c:v>58</c:v>
                </c:pt>
                <c:pt idx="4">
                  <c:v>57.42</c:v>
                </c:pt>
              </c:numCache>
            </c:numRef>
          </c:val>
          <c:smooth val="0"/>
          <c:extLst>
            <c:ext xmlns:c16="http://schemas.microsoft.com/office/drawing/2014/chart" uri="{C3380CC4-5D6E-409C-BE32-E72D297353CC}">
              <c16:uniqueId val="{00000001-B986-4BD8-A20C-436E009D1B5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82.08</c:v>
                </c:pt>
                <c:pt idx="1">
                  <c:v>83.01</c:v>
                </c:pt>
                <c:pt idx="2">
                  <c:v>82.71</c:v>
                </c:pt>
                <c:pt idx="3">
                  <c:v>82.62</c:v>
                </c:pt>
                <c:pt idx="4">
                  <c:v>82.47</c:v>
                </c:pt>
              </c:numCache>
            </c:numRef>
          </c:val>
          <c:extLst>
            <c:ext xmlns:c16="http://schemas.microsoft.com/office/drawing/2014/chart" uri="{C3380CC4-5D6E-409C-BE32-E72D297353CC}">
              <c16:uniqueId val="{00000000-7B74-43DD-BF87-6B640982E29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89.81</c:v>
                </c:pt>
                <c:pt idx="1">
                  <c:v>89.88</c:v>
                </c:pt>
                <c:pt idx="2">
                  <c:v>89.68</c:v>
                </c:pt>
                <c:pt idx="3">
                  <c:v>89.79</c:v>
                </c:pt>
                <c:pt idx="4">
                  <c:v>90.42</c:v>
                </c:pt>
              </c:numCache>
            </c:numRef>
          </c:val>
          <c:smooth val="0"/>
          <c:extLst>
            <c:ext xmlns:c16="http://schemas.microsoft.com/office/drawing/2014/chart" uri="{C3380CC4-5D6E-409C-BE32-E72D297353CC}">
              <c16:uniqueId val="{00000001-7B74-43DD-BF87-6B640982E29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71.19</c:v>
                </c:pt>
                <c:pt idx="1">
                  <c:v>74.430000000000007</c:v>
                </c:pt>
                <c:pt idx="2">
                  <c:v>74.02</c:v>
                </c:pt>
                <c:pt idx="3">
                  <c:v>72.25</c:v>
                </c:pt>
                <c:pt idx="4">
                  <c:v>84.36</c:v>
                </c:pt>
              </c:numCache>
            </c:numRef>
          </c:val>
          <c:extLst>
            <c:ext xmlns:c16="http://schemas.microsoft.com/office/drawing/2014/chart" uri="{C3380CC4-5D6E-409C-BE32-E72D297353CC}">
              <c16:uniqueId val="{00000000-9C88-44C1-BE2D-31B5E43177B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88-44C1-BE2D-31B5E43177B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FC-47DF-B2C4-D703B2FFA8A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FC-47DF-B2C4-D703B2FFA8A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1C0-4678-832A-0D6C36A1EFB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C0-4678-832A-0D6C36A1EFB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97-4737-98D5-04F2B185422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97-4737-98D5-04F2B185422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D04-498E-9D7C-BA53D053362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04-498E-9D7C-BA53D053362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448.97</c:v>
                </c:pt>
                <c:pt idx="1">
                  <c:v>396.27</c:v>
                </c:pt>
                <c:pt idx="2">
                  <c:v>287.33999999999997</c:v>
                </c:pt>
                <c:pt idx="3">
                  <c:v>265.62</c:v>
                </c:pt>
                <c:pt idx="4">
                  <c:v>341.73</c:v>
                </c:pt>
              </c:numCache>
            </c:numRef>
          </c:val>
          <c:extLst>
            <c:ext xmlns:c16="http://schemas.microsoft.com/office/drawing/2014/chart" uri="{C3380CC4-5D6E-409C-BE32-E72D297353CC}">
              <c16:uniqueId val="{00000000-8F43-4CAA-8513-16A65874152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862.87</c:v>
                </c:pt>
                <c:pt idx="1">
                  <c:v>716.96</c:v>
                </c:pt>
                <c:pt idx="2">
                  <c:v>799.11</c:v>
                </c:pt>
                <c:pt idx="3">
                  <c:v>768.62</c:v>
                </c:pt>
                <c:pt idx="4">
                  <c:v>789.44</c:v>
                </c:pt>
              </c:numCache>
            </c:numRef>
          </c:val>
          <c:smooth val="0"/>
          <c:extLst>
            <c:ext xmlns:c16="http://schemas.microsoft.com/office/drawing/2014/chart" uri="{C3380CC4-5D6E-409C-BE32-E72D297353CC}">
              <c16:uniqueId val="{00000001-8F43-4CAA-8513-16A65874152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78.489999999999995</c:v>
                </c:pt>
                <c:pt idx="1">
                  <c:v>95.35</c:v>
                </c:pt>
                <c:pt idx="2">
                  <c:v>95.7</c:v>
                </c:pt>
                <c:pt idx="3">
                  <c:v>92.7</c:v>
                </c:pt>
                <c:pt idx="4">
                  <c:v>91.72</c:v>
                </c:pt>
              </c:numCache>
            </c:numRef>
          </c:val>
          <c:extLst>
            <c:ext xmlns:c16="http://schemas.microsoft.com/office/drawing/2014/chart" uri="{C3380CC4-5D6E-409C-BE32-E72D297353CC}">
              <c16:uniqueId val="{00000000-5AEB-4593-A6C9-7A72657D8DB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85.39</c:v>
                </c:pt>
                <c:pt idx="1">
                  <c:v>88.09</c:v>
                </c:pt>
                <c:pt idx="2">
                  <c:v>87.69</c:v>
                </c:pt>
                <c:pt idx="3">
                  <c:v>88.06</c:v>
                </c:pt>
                <c:pt idx="4">
                  <c:v>87.29</c:v>
                </c:pt>
              </c:numCache>
            </c:numRef>
          </c:val>
          <c:smooth val="0"/>
          <c:extLst>
            <c:ext xmlns:c16="http://schemas.microsoft.com/office/drawing/2014/chart" uri="{C3380CC4-5D6E-409C-BE32-E72D297353CC}">
              <c16:uniqueId val="{00000001-5AEB-4593-A6C9-7A72657D8DB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207.28</c:v>
                </c:pt>
                <c:pt idx="1">
                  <c:v>170.68</c:v>
                </c:pt>
                <c:pt idx="2">
                  <c:v>169.87</c:v>
                </c:pt>
                <c:pt idx="3">
                  <c:v>176.97</c:v>
                </c:pt>
                <c:pt idx="4">
                  <c:v>159.94999999999999</c:v>
                </c:pt>
              </c:numCache>
            </c:numRef>
          </c:val>
          <c:extLst>
            <c:ext xmlns:c16="http://schemas.microsoft.com/office/drawing/2014/chart" uri="{C3380CC4-5D6E-409C-BE32-E72D297353CC}">
              <c16:uniqueId val="{00000000-A96A-4160-9C53-47DA06EF077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188.79</c:v>
                </c:pt>
                <c:pt idx="1">
                  <c:v>181.8</c:v>
                </c:pt>
                <c:pt idx="2">
                  <c:v>180.07</c:v>
                </c:pt>
                <c:pt idx="3">
                  <c:v>179.32</c:v>
                </c:pt>
                <c:pt idx="4">
                  <c:v>176.67</c:v>
                </c:pt>
              </c:numCache>
            </c:numRef>
          </c:val>
          <c:smooth val="0"/>
          <c:extLst>
            <c:ext xmlns:c16="http://schemas.microsoft.com/office/drawing/2014/chart" uri="{C3380CC4-5D6E-409C-BE32-E72D297353CC}">
              <c16:uniqueId val="{00000001-A96A-4160-9C53-47DA06EF077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香取市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75538</v>
      </c>
      <c r="AM8" s="51"/>
      <c r="AN8" s="51"/>
      <c r="AO8" s="51"/>
      <c r="AP8" s="51"/>
      <c r="AQ8" s="51"/>
      <c r="AR8" s="51"/>
      <c r="AS8" s="51"/>
      <c r="AT8" s="46">
        <f>データ!T6</f>
        <v>262.35000000000002</v>
      </c>
      <c r="AU8" s="46"/>
      <c r="AV8" s="46"/>
      <c r="AW8" s="46"/>
      <c r="AX8" s="46"/>
      <c r="AY8" s="46"/>
      <c r="AZ8" s="46"/>
      <c r="BA8" s="46"/>
      <c r="BB8" s="46">
        <f>データ!U6</f>
        <v>287.93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30.24</v>
      </c>
      <c r="Q10" s="46"/>
      <c r="R10" s="46"/>
      <c r="S10" s="46"/>
      <c r="T10" s="46"/>
      <c r="U10" s="46"/>
      <c r="V10" s="46"/>
      <c r="W10" s="46">
        <f>データ!Q6</f>
        <v>53.46</v>
      </c>
      <c r="X10" s="46"/>
      <c r="Y10" s="46"/>
      <c r="Z10" s="46"/>
      <c r="AA10" s="46"/>
      <c r="AB10" s="46"/>
      <c r="AC10" s="46"/>
      <c r="AD10" s="51">
        <f>データ!R6</f>
        <v>2530</v>
      </c>
      <c r="AE10" s="51"/>
      <c r="AF10" s="51"/>
      <c r="AG10" s="51"/>
      <c r="AH10" s="51"/>
      <c r="AI10" s="51"/>
      <c r="AJ10" s="51"/>
      <c r="AK10" s="2"/>
      <c r="AL10" s="51">
        <f>データ!V6</f>
        <v>22716</v>
      </c>
      <c r="AM10" s="51"/>
      <c r="AN10" s="51"/>
      <c r="AO10" s="51"/>
      <c r="AP10" s="51"/>
      <c r="AQ10" s="51"/>
      <c r="AR10" s="51"/>
      <c r="AS10" s="51"/>
      <c r="AT10" s="46">
        <f>データ!W6</f>
        <v>7.89</v>
      </c>
      <c r="AU10" s="46"/>
      <c r="AV10" s="46"/>
      <c r="AW10" s="46"/>
      <c r="AX10" s="46"/>
      <c r="AY10" s="46"/>
      <c r="AZ10" s="46"/>
      <c r="BA10" s="46"/>
      <c r="BB10" s="46">
        <f>データ!X6</f>
        <v>2879.09</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118</v>
      </c>
      <c r="BM16" s="82"/>
      <c r="BN16" s="82"/>
      <c r="BO16" s="82"/>
      <c r="BP16" s="82"/>
      <c r="BQ16" s="82"/>
      <c r="BR16" s="82"/>
      <c r="BS16" s="82"/>
      <c r="BT16" s="82"/>
      <c r="BU16" s="82"/>
      <c r="BV16" s="82"/>
      <c r="BW16" s="82"/>
      <c r="BX16" s="82"/>
      <c r="BY16" s="82"/>
      <c r="BZ16" s="8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2"/>
      <c r="BN17" s="82"/>
      <c r="BO17" s="82"/>
      <c r="BP17" s="82"/>
      <c r="BQ17" s="82"/>
      <c r="BR17" s="82"/>
      <c r="BS17" s="82"/>
      <c r="BT17" s="82"/>
      <c r="BU17" s="82"/>
      <c r="BV17" s="82"/>
      <c r="BW17" s="82"/>
      <c r="BX17" s="82"/>
      <c r="BY17" s="82"/>
      <c r="BZ17" s="8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2"/>
      <c r="BN18" s="82"/>
      <c r="BO18" s="82"/>
      <c r="BP18" s="82"/>
      <c r="BQ18" s="82"/>
      <c r="BR18" s="82"/>
      <c r="BS18" s="82"/>
      <c r="BT18" s="82"/>
      <c r="BU18" s="82"/>
      <c r="BV18" s="82"/>
      <c r="BW18" s="82"/>
      <c r="BX18" s="82"/>
      <c r="BY18" s="82"/>
      <c r="BZ18" s="8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2"/>
      <c r="BN19" s="82"/>
      <c r="BO19" s="82"/>
      <c r="BP19" s="82"/>
      <c r="BQ19" s="82"/>
      <c r="BR19" s="82"/>
      <c r="BS19" s="82"/>
      <c r="BT19" s="82"/>
      <c r="BU19" s="82"/>
      <c r="BV19" s="82"/>
      <c r="BW19" s="82"/>
      <c r="BX19" s="82"/>
      <c r="BY19" s="82"/>
      <c r="BZ19" s="8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2"/>
      <c r="BN20" s="82"/>
      <c r="BO20" s="82"/>
      <c r="BP20" s="82"/>
      <c r="BQ20" s="82"/>
      <c r="BR20" s="82"/>
      <c r="BS20" s="82"/>
      <c r="BT20" s="82"/>
      <c r="BU20" s="82"/>
      <c r="BV20" s="82"/>
      <c r="BW20" s="82"/>
      <c r="BX20" s="82"/>
      <c r="BY20" s="82"/>
      <c r="BZ20" s="8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2"/>
      <c r="BN21" s="82"/>
      <c r="BO21" s="82"/>
      <c r="BP21" s="82"/>
      <c r="BQ21" s="82"/>
      <c r="BR21" s="82"/>
      <c r="BS21" s="82"/>
      <c r="BT21" s="82"/>
      <c r="BU21" s="82"/>
      <c r="BV21" s="82"/>
      <c r="BW21" s="82"/>
      <c r="BX21" s="82"/>
      <c r="BY21" s="82"/>
      <c r="BZ21" s="8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2"/>
      <c r="BN22" s="82"/>
      <c r="BO22" s="82"/>
      <c r="BP22" s="82"/>
      <c r="BQ22" s="82"/>
      <c r="BR22" s="82"/>
      <c r="BS22" s="82"/>
      <c r="BT22" s="82"/>
      <c r="BU22" s="82"/>
      <c r="BV22" s="82"/>
      <c r="BW22" s="82"/>
      <c r="BX22" s="82"/>
      <c r="BY22" s="82"/>
      <c r="BZ22" s="8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2"/>
      <c r="BN23" s="82"/>
      <c r="BO23" s="82"/>
      <c r="BP23" s="82"/>
      <c r="BQ23" s="82"/>
      <c r="BR23" s="82"/>
      <c r="BS23" s="82"/>
      <c r="BT23" s="82"/>
      <c r="BU23" s="82"/>
      <c r="BV23" s="82"/>
      <c r="BW23" s="82"/>
      <c r="BX23" s="82"/>
      <c r="BY23" s="82"/>
      <c r="BZ23" s="8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2"/>
      <c r="BN24" s="82"/>
      <c r="BO24" s="82"/>
      <c r="BP24" s="82"/>
      <c r="BQ24" s="82"/>
      <c r="BR24" s="82"/>
      <c r="BS24" s="82"/>
      <c r="BT24" s="82"/>
      <c r="BU24" s="82"/>
      <c r="BV24" s="82"/>
      <c r="BW24" s="82"/>
      <c r="BX24" s="82"/>
      <c r="BY24" s="82"/>
      <c r="BZ24" s="8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2"/>
      <c r="BN25" s="82"/>
      <c r="BO25" s="82"/>
      <c r="BP25" s="82"/>
      <c r="BQ25" s="82"/>
      <c r="BR25" s="82"/>
      <c r="BS25" s="82"/>
      <c r="BT25" s="82"/>
      <c r="BU25" s="82"/>
      <c r="BV25" s="82"/>
      <c r="BW25" s="82"/>
      <c r="BX25" s="82"/>
      <c r="BY25" s="82"/>
      <c r="BZ25" s="8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2"/>
      <c r="BN26" s="82"/>
      <c r="BO26" s="82"/>
      <c r="BP26" s="82"/>
      <c r="BQ26" s="82"/>
      <c r="BR26" s="82"/>
      <c r="BS26" s="82"/>
      <c r="BT26" s="82"/>
      <c r="BU26" s="82"/>
      <c r="BV26" s="82"/>
      <c r="BW26" s="82"/>
      <c r="BX26" s="82"/>
      <c r="BY26" s="82"/>
      <c r="BZ26" s="8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2"/>
      <c r="BN27" s="82"/>
      <c r="BO27" s="82"/>
      <c r="BP27" s="82"/>
      <c r="BQ27" s="82"/>
      <c r="BR27" s="82"/>
      <c r="BS27" s="82"/>
      <c r="BT27" s="82"/>
      <c r="BU27" s="82"/>
      <c r="BV27" s="82"/>
      <c r="BW27" s="82"/>
      <c r="BX27" s="82"/>
      <c r="BY27" s="82"/>
      <c r="BZ27" s="8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2"/>
      <c r="BN28" s="82"/>
      <c r="BO28" s="82"/>
      <c r="BP28" s="82"/>
      <c r="BQ28" s="82"/>
      <c r="BR28" s="82"/>
      <c r="BS28" s="82"/>
      <c r="BT28" s="82"/>
      <c r="BU28" s="82"/>
      <c r="BV28" s="82"/>
      <c r="BW28" s="82"/>
      <c r="BX28" s="82"/>
      <c r="BY28" s="82"/>
      <c r="BZ28" s="8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2"/>
      <c r="BN29" s="82"/>
      <c r="BO29" s="82"/>
      <c r="BP29" s="82"/>
      <c r="BQ29" s="82"/>
      <c r="BR29" s="82"/>
      <c r="BS29" s="82"/>
      <c r="BT29" s="82"/>
      <c r="BU29" s="82"/>
      <c r="BV29" s="82"/>
      <c r="BW29" s="82"/>
      <c r="BX29" s="82"/>
      <c r="BY29" s="82"/>
      <c r="BZ29" s="8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2"/>
      <c r="BN30" s="82"/>
      <c r="BO30" s="82"/>
      <c r="BP30" s="82"/>
      <c r="BQ30" s="82"/>
      <c r="BR30" s="82"/>
      <c r="BS30" s="82"/>
      <c r="BT30" s="82"/>
      <c r="BU30" s="82"/>
      <c r="BV30" s="82"/>
      <c r="BW30" s="82"/>
      <c r="BX30" s="82"/>
      <c r="BY30" s="82"/>
      <c r="BZ30" s="8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2"/>
      <c r="BN31" s="82"/>
      <c r="BO31" s="82"/>
      <c r="BP31" s="82"/>
      <c r="BQ31" s="82"/>
      <c r="BR31" s="82"/>
      <c r="BS31" s="82"/>
      <c r="BT31" s="82"/>
      <c r="BU31" s="82"/>
      <c r="BV31" s="82"/>
      <c r="BW31" s="82"/>
      <c r="BX31" s="82"/>
      <c r="BY31" s="82"/>
      <c r="BZ31" s="8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2"/>
      <c r="BN32" s="82"/>
      <c r="BO32" s="82"/>
      <c r="BP32" s="82"/>
      <c r="BQ32" s="82"/>
      <c r="BR32" s="82"/>
      <c r="BS32" s="82"/>
      <c r="BT32" s="82"/>
      <c r="BU32" s="82"/>
      <c r="BV32" s="82"/>
      <c r="BW32" s="82"/>
      <c r="BX32" s="82"/>
      <c r="BY32" s="82"/>
      <c r="BZ32" s="8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2"/>
      <c r="BN33" s="82"/>
      <c r="BO33" s="82"/>
      <c r="BP33" s="82"/>
      <c r="BQ33" s="82"/>
      <c r="BR33" s="82"/>
      <c r="BS33" s="82"/>
      <c r="BT33" s="82"/>
      <c r="BU33" s="82"/>
      <c r="BV33" s="82"/>
      <c r="BW33" s="82"/>
      <c r="BX33" s="82"/>
      <c r="BY33" s="82"/>
      <c r="BZ33" s="8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2"/>
      <c r="BN34" s="82"/>
      <c r="BO34" s="82"/>
      <c r="BP34" s="82"/>
      <c r="BQ34" s="82"/>
      <c r="BR34" s="82"/>
      <c r="BS34" s="82"/>
      <c r="BT34" s="82"/>
      <c r="BU34" s="82"/>
      <c r="BV34" s="82"/>
      <c r="BW34" s="82"/>
      <c r="BX34" s="82"/>
      <c r="BY34" s="82"/>
      <c r="BZ34" s="8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2"/>
      <c r="BN35" s="82"/>
      <c r="BO35" s="82"/>
      <c r="BP35" s="82"/>
      <c r="BQ35" s="82"/>
      <c r="BR35" s="82"/>
      <c r="BS35" s="82"/>
      <c r="BT35" s="82"/>
      <c r="BU35" s="82"/>
      <c r="BV35" s="82"/>
      <c r="BW35" s="82"/>
      <c r="BX35" s="82"/>
      <c r="BY35" s="82"/>
      <c r="BZ35" s="8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2"/>
      <c r="BN36" s="82"/>
      <c r="BO36" s="82"/>
      <c r="BP36" s="82"/>
      <c r="BQ36" s="82"/>
      <c r="BR36" s="82"/>
      <c r="BS36" s="82"/>
      <c r="BT36" s="82"/>
      <c r="BU36" s="82"/>
      <c r="BV36" s="82"/>
      <c r="BW36" s="82"/>
      <c r="BX36" s="82"/>
      <c r="BY36" s="82"/>
      <c r="BZ36" s="8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2"/>
      <c r="BN37" s="82"/>
      <c r="BO37" s="82"/>
      <c r="BP37" s="82"/>
      <c r="BQ37" s="82"/>
      <c r="BR37" s="82"/>
      <c r="BS37" s="82"/>
      <c r="BT37" s="82"/>
      <c r="BU37" s="82"/>
      <c r="BV37" s="82"/>
      <c r="BW37" s="82"/>
      <c r="BX37" s="82"/>
      <c r="BY37" s="82"/>
      <c r="BZ37" s="8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2"/>
      <c r="BN38" s="82"/>
      <c r="BO38" s="82"/>
      <c r="BP38" s="82"/>
      <c r="BQ38" s="82"/>
      <c r="BR38" s="82"/>
      <c r="BS38" s="82"/>
      <c r="BT38" s="82"/>
      <c r="BU38" s="82"/>
      <c r="BV38" s="82"/>
      <c r="BW38" s="82"/>
      <c r="BX38" s="82"/>
      <c r="BY38" s="82"/>
      <c r="BZ38" s="8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2"/>
      <c r="BN39" s="82"/>
      <c r="BO39" s="82"/>
      <c r="BP39" s="82"/>
      <c r="BQ39" s="82"/>
      <c r="BR39" s="82"/>
      <c r="BS39" s="82"/>
      <c r="BT39" s="82"/>
      <c r="BU39" s="82"/>
      <c r="BV39" s="82"/>
      <c r="BW39" s="82"/>
      <c r="BX39" s="82"/>
      <c r="BY39" s="82"/>
      <c r="BZ39" s="8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2"/>
      <c r="BN40" s="82"/>
      <c r="BO40" s="82"/>
      <c r="BP40" s="82"/>
      <c r="BQ40" s="82"/>
      <c r="BR40" s="82"/>
      <c r="BS40" s="82"/>
      <c r="BT40" s="82"/>
      <c r="BU40" s="82"/>
      <c r="BV40" s="82"/>
      <c r="BW40" s="82"/>
      <c r="BX40" s="82"/>
      <c r="BY40" s="82"/>
      <c r="BZ40" s="8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2"/>
      <c r="BN41" s="82"/>
      <c r="BO41" s="82"/>
      <c r="BP41" s="82"/>
      <c r="BQ41" s="82"/>
      <c r="BR41" s="82"/>
      <c r="BS41" s="82"/>
      <c r="BT41" s="82"/>
      <c r="BU41" s="82"/>
      <c r="BV41" s="82"/>
      <c r="BW41" s="82"/>
      <c r="BX41" s="82"/>
      <c r="BY41" s="82"/>
      <c r="BZ41" s="8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2"/>
      <c r="BN42" s="82"/>
      <c r="BO42" s="82"/>
      <c r="BP42" s="82"/>
      <c r="BQ42" s="82"/>
      <c r="BR42" s="82"/>
      <c r="BS42" s="82"/>
      <c r="BT42" s="82"/>
      <c r="BU42" s="82"/>
      <c r="BV42" s="82"/>
      <c r="BW42" s="82"/>
      <c r="BX42" s="82"/>
      <c r="BY42" s="82"/>
      <c r="BZ42" s="8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2"/>
      <c r="BN43" s="82"/>
      <c r="BO43" s="82"/>
      <c r="BP43" s="82"/>
      <c r="BQ43" s="82"/>
      <c r="BR43" s="82"/>
      <c r="BS43" s="82"/>
      <c r="BT43" s="82"/>
      <c r="BU43" s="82"/>
      <c r="BV43" s="82"/>
      <c r="BW43" s="82"/>
      <c r="BX43" s="82"/>
      <c r="BY43" s="82"/>
      <c r="BZ43" s="8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5"/>
      <c r="BM44" s="86"/>
      <c r="BN44" s="86"/>
      <c r="BO44" s="86"/>
      <c r="BP44" s="86"/>
      <c r="BQ44" s="86"/>
      <c r="BR44" s="86"/>
      <c r="BS44" s="86"/>
      <c r="BT44" s="86"/>
      <c r="BU44" s="86"/>
      <c r="BV44" s="86"/>
      <c r="BW44" s="86"/>
      <c r="BX44" s="86"/>
      <c r="BY44" s="86"/>
      <c r="BZ44" s="8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4" t="s">
        <v>27</v>
      </c>
      <c r="BM45" s="65"/>
      <c r="BN45" s="65"/>
      <c r="BO45" s="65"/>
      <c r="BP45" s="65"/>
      <c r="BQ45" s="65"/>
      <c r="BR45" s="65"/>
      <c r="BS45" s="65"/>
      <c r="BT45" s="65"/>
      <c r="BU45" s="65"/>
      <c r="BV45" s="65"/>
      <c r="BW45" s="65"/>
      <c r="BX45" s="65"/>
      <c r="BY45" s="65"/>
      <c r="BZ45" s="6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7"/>
      <c r="BM46" s="68"/>
      <c r="BN46" s="68"/>
      <c r="BO46" s="68"/>
      <c r="BP46" s="68"/>
      <c r="BQ46" s="68"/>
      <c r="BR46" s="68"/>
      <c r="BS46" s="68"/>
      <c r="BT46" s="68"/>
      <c r="BU46" s="68"/>
      <c r="BV46" s="68"/>
      <c r="BW46" s="68"/>
      <c r="BX46" s="68"/>
      <c r="BY46" s="68"/>
      <c r="BZ46" s="6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7"/>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7"/>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7"/>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5"/>
      <c r="BN59" s="55"/>
      <c r="BO59" s="55"/>
      <c r="BP59" s="55"/>
      <c r="BQ59" s="55"/>
      <c r="BR59" s="55"/>
      <c r="BS59" s="55"/>
      <c r="BT59" s="55"/>
      <c r="BU59" s="55"/>
      <c r="BV59" s="55"/>
      <c r="BW59" s="55"/>
      <c r="BX59" s="55"/>
      <c r="BY59" s="55"/>
      <c r="BZ59" s="5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7"/>
      <c r="BM60" s="55"/>
      <c r="BN60" s="55"/>
      <c r="BO60" s="55"/>
      <c r="BP60" s="55"/>
      <c r="BQ60" s="55"/>
      <c r="BR60" s="55"/>
      <c r="BS60" s="55"/>
      <c r="BT60" s="55"/>
      <c r="BU60" s="55"/>
      <c r="BV60" s="55"/>
      <c r="BW60" s="55"/>
      <c r="BX60" s="55"/>
      <c r="BY60" s="55"/>
      <c r="BZ60" s="5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7"/>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4" t="s">
        <v>29</v>
      </c>
      <c r="BM64" s="65"/>
      <c r="BN64" s="65"/>
      <c r="BO64" s="65"/>
      <c r="BP64" s="65"/>
      <c r="BQ64" s="65"/>
      <c r="BR64" s="65"/>
      <c r="BS64" s="65"/>
      <c r="BT64" s="65"/>
      <c r="BU64" s="65"/>
      <c r="BV64" s="65"/>
      <c r="BW64" s="65"/>
      <c r="BX64" s="65"/>
      <c r="BY64" s="65"/>
      <c r="BZ64" s="6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7"/>
      <c r="BM65" s="68"/>
      <c r="BN65" s="68"/>
      <c r="BO65" s="68"/>
      <c r="BP65" s="68"/>
      <c r="BQ65" s="68"/>
      <c r="BR65" s="68"/>
      <c r="BS65" s="68"/>
      <c r="BT65" s="68"/>
      <c r="BU65" s="68"/>
      <c r="BV65" s="68"/>
      <c r="BW65" s="68"/>
      <c r="BX65" s="68"/>
      <c r="BY65" s="68"/>
      <c r="BZ65" s="6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45</v>
      </c>
      <c r="O86" s="26" t="str">
        <f>データ!EO6</f>
        <v>【0.22】</v>
      </c>
    </row>
  </sheetData>
  <sheetProtection algorithmName="SHA-512" hashValue="5kPIs6IXIgdn/NMaR5gRnA5NU/b6MdgmiEjuhFdopRvYTB3hE9V6ESg2gSt1dEtVV0MLbVPBJWq4EZ7ysRZDjA==" saltValue="kG+nhESfXgtd/8WEk+jKA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9" t="s">
        <v>55</v>
      </c>
      <c r="I3" s="90"/>
      <c r="J3" s="90"/>
      <c r="K3" s="90"/>
      <c r="L3" s="90"/>
      <c r="M3" s="90"/>
      <c r="N3" s="90"/>
      <c r="O3" s="90"/>
      <c r="P3" s="90"/>
      <c r="Q3" s="90"/>
      <c r="R3" s="90"/>
      <c r="S3" s="90"/>
      <c r="T3" s="90"/>
      <c r="U3" s="90"/>
      <c r="V3" s="90"/>
      <c r="W3" s="90"/>
      <c r="X3" s="91"/>
      <c r="Y3" s="95" t="s">
        <v>56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28</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57</v>
      </c>
      <c r="B4" s="30"/>
      <c r="C4" s="30"/>
      <c r="D4" s="30"/>
      <c r="E4" s="30"/>
      <c r="F4" s="30"/>
      <c r="G4" s="30"/>
      <c r="H4" s="92"/>
      <c r="I4" s="93"/>
      <c r="J4" s="93"/>
      <c r="K4" s="93"/>
      <c r="L4" s="93"/>
      <c r="M4" s="93"/>
      <c r="N4" s="93"/>
      <c r="O4" s="93"/>
      <c r="P4" s="93"/>
      <c r="Q4" s="93"/>
      <c r="R4" s="93"/>
      <c r="S4" s="93"/>
      <c r="T4" s="93"/>
      <c r="U4" s="93"/>
      <c r="V4" s="93"/>
      <c r="W4" s="93"/>
      <c r="X4" s="94"/>
      <c r="Y4" s="88" t="s">
        <v>58</v>
      </c>
      <c r="Z4" s="88"/>
      <c r="AA4" s="88"/>
      <c r="AB4" s="88"/>
      <c r="AC4" s="88"/>
      <c r="AD4" s="88"/>
      <c r="AE4" s="88"/>
      <c r="AF4" s="88"/>
      <c r="AG4" s="88"/>
      <c r="AH4" s="88"/>
      <c r="AI4" s="88"/>
      <c r="AJ4" s="88" t="s">
        <v>59</v>
      </c>
      <c r="AK4" s="88"/>
      <c r="AL4" s="88"/>
      <c r="AM4" s="88"/>
      <c r="AN4" s="88"/>
      <c r="AO4" s="88"/>
      <c r="AP4" s="88"/>
      <c r="AQ4" s="88"/>
      <c r="AR4" s="88"/>
      <c r="AS4" s="88"/>
      <c r="AT4" s="88"/>
      <c r="AU4" s="88" t="s">
        <v>60</v>
      </c>
      <c r="AV4" s="88"/>
      <c r="AW4" s="88"/>
      <c r="AX4" s="88"/>
      <c r="AY4" s="88"/>
      <c r="AZ4" s="88"/>
      <c r="BA4" s="88"/>
      <c r="BB4" s="88"/>
      <c r="BC4" s="88"/>
      <c r="BD4" s="88"/>
      <c r="BE4" s="88"/>
      <c r="BF4" s="88" t="s">
        <v>61</v>
      </c>
      <c r="BG4" s="88"/>
      <c r="BH4" s="88"/>
      <c r="BI4" s="88"/>
      <c r="BJ4" s="88"/>
      <c r="BK4" s="88"/>
      <c r="BL4" s="88"/>
      <c r="BM4" s="88"/>
      <c r="BN4" s="88"/>
      <c r="BO4" s="88"/>
      <c r="BP4" s="88"/>
      <c r="BQ4" s="88" t="s">
        <v>62</v>
      </c>
      <c r="BR4" s="88"/>
      <c r="BS4" s="88"/>
      <c r="BT4" s="88"/>
      <c r="BU4" s="88"/>
      <c r="BV4" s="88"/>
      <c r="BW4" s="88"/>
      <c r="BX4" s="88"/>
      <c r="BY4" s="88"/>
      <c r="BZ4" s="88"/>
      <c r="CA4" s="88"/>
      <c r="CB4" s="88" t="s">
        <v>63</v>
      </c>
      <c r="CC4" s="88"/>
      <c r="CD4" s="88"/>
      <c r="CE4" s="88"/>
      <c r="CF4" s="88"/>
      <c r="CG4" s="88"/>
      <c r="CH4" s="88"/>
      <c r="CI4" s="88"/>
      <c r="CJ4" s="88"/>
      <c r="CK4" s="88"/>
      <c r="CL4" s="88"/>
      <c r="CM4" s="88" t="s">
        <v>64</v>
      </c>
      <c r="CN4" s="88"/>
      <c r="CO4" s="88"/>
      <c r="CP4" s="88"/>
      <c r="CQ4" s="88"/>
      <c r="CR4" s="88"/>
      <c r="CS4" s="88"/>
      <c r="CT4" s="88"/>
      <c r="CU4" s="88"/>
      <c r="CV4" s="88"/>
      <c r="CW4" s="88"/>
      <c r="CX4" s="88" t="s">
        <v>65</v>
      </c>
      <c r="CY4" s="88"/>
      <c r="CZ4" s="88"/>
      <c r="DA4" s="88"/>
      <c r="DB4" s="88"/>
      <c r="DC4" s="88"/>
      <c r="DD4" s="88"/>
      <c r="DE4" s="88"/>
      <c r="DF4" s="88"/>
      <c r="DG4" s="88"/>
      <c r="DH4" s="88"/>
      <c r="DI4" s="88" t="s">
        <v>66</v>
      </c>
      <c r="DJ4" s="88"/>
      <c r="DK4" s="88"/>
      <c r="DL4" s="88"/>
      <c r="DM4" s="88"/>
      <c r="DN4" s="88"/>
      <c r="DO4" s="88"/>
      <c r="DP4" s="88"/>
      <c r="DQ4" s="88"/>
      <c r="DR4" s="88"/>
      <c r="DS4" s="88"/>
      <c r="DT4" s="88" t="s">
        <v>67</v>
      </c>
      <c r="DU4" s="88"/>
      <c r="DV4" s="88"/>
      <c r="DW4" s="88"/>
      <c r="DX4" s="88"/>
      <c r="DY4" s="88"/>
      <c r="DZ4" s="88"/>
      <c r="EA4" s="88"/>
      <c r="EB4" s="88"/>
      <c r="EC4" s="88"/>
      <c r="ED4" s="88"/>
      <c r="EE4" s="88" t="s">
        <v>68</v>
      </c>
      <c r="EF4" s="88"/>
      <c r="EG4" s="88"/>
      <c r="EH4" s="88"/>
      <c r="EI4" s="88"/>
      <c r="EJ4" s="88"/>
      <c r="EK4" s="88"/>
      <c r="EL4" s="88"/>
      <c r="EM4" s="88"/>
      <c r="EN4" s="88"/>
      <c r="EO4" s="88"/>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122360</v>
      </c>
      <c r="D6" s="33">
        <f t="shared" si="3"/>
        <v>47</v>
      </c>
      <c r="E6" s="33">
        <f t="shared" si="3"/>
        <v>17</v>
      </c>
      <c r="F6" s="33">
        <f t="shared" si="3"/>
        <v>1</v>
      </c>
      <c r="G6" s="33">
        <f t="shared" si="3"/>
        <v>0</v>
      </c>
      <c r="H6" s="33" t="str">
        <f t="shared" si="3"/>
        <v>千葉県　香取市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30.24</v>
      </c>
      <c r="Q6" s="34">
        <f t="shared" si="3"/>
        <v>53.46</v>
      </c>
      <c r="R6" s="34">
        <f t="shared" si="3"/>
        <v>2530</v>
      </c>
      <c r="S6" s="34">
        <f t="shared" si="3"/>
        <v>75538</v>
      </c>
      <c r="T6" s="34">
        <f t="shared" si="3"/>
        <v>262.35000000000002</v>
      </c>
      <c r="U6" s="34">
        <f t="shared" si="3"/>
        <v>287.93</v>
      </c>
      <c r="V6" s="34">
        <f t="shared" si="3"/>
        <v>22716</v>
      </c>
      <c r="W6" s="34">
        <f t="shared" si="3"/>
        <v>7.89</v>
      </c>
      <c r="X6" s="34">
        <f t="shared" si="3"/>
        <v>2879.09</v>
      </c>
      <c r="Y6" s="35">
        <f>IF(Y7="",NA(),Y7)</f>
        <v>71.19</v>
      </c>
      <c r="Z6" s="35">
        <f t="shared" ref="Z6:AH6" si="4">IF(Z7="",NA(),Z7)</f>
        <v>74.430000000000007</v>
      </c>
      <c r="AA6" s="35">
        <f t="shared" si="4"/>
        <v>74.02</v>
      </c>
      <c r="AB6" s="35">
        <f t="shared" si="4"/>
        <v>72.25</v>
      </c>
      <c r="AC6" s="35">
        <f t="shared" si="4"/>
        <v>84.36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448.97</v>
      </c>
      <c r="BG6" s="35">
        <f t="shared" ref="BG6:BO6" si="7">IF(BG7="",NA(),BG7)</f>
        <v>396.27</v>
      </c>
      <c r="BH6" s="35">
        <f t="shared" si="7"/>
        <v>287.33999999999997</v>
      </c>
      <c r="BI6" s="35">
        <f t="shared" si="7"/>
        <v>265.62</v>
      </c>
      <c r="BJ6" s="35">
        <f t="shared" si="7"/>
        <v>341.73</v>
      </c>
      <c r="BK6" s="35">
        <f t="shared" si="7"/>
        <v>862.87</v>
      </c>
      <c r="BL6" s="35">
        <f t="shared" si="7"/>
        <v>716.96</v>
      </c>
      <c r="BM6" s="35">
        <f t="shared" si="7"/>
        <v>799.11</v>
      </c>
      <c r="BN6" s="35">
        <f t="shared" si="7"/>
        <v>768.62</v>
      </c>
      <c r="BO6" s="35">
        <f t="shared" si="7"/>
        <v>789.44</v>
      </c>
      <c r="BP6" s="34" t="str">
        <f>IF(BP7="","",IF(BP7="-","【-】","【"&amp;SUBSTITUTE(TEXT(BP7,"#,##0.00"),"-","△")&amp;"】"))</f>
        <v>【682.51】</v>
      </c>
      <c r="BQ6" s="35">
        <f>IF(BQ7="",NA(),BQ7)</f>
        <v>78.489999999999995</v>
      </c>
      <c r="BR6" s="35">
        <f t="shared" ref="BR6:BZ6" si="8">IF(BR7="",NA(),BR7)</f>
        <v>95.35</v>
      </c>
      <c r="BS6" s="35">
        <f t="shared" si="8"/>
        <v>95.7</v>
      </c>
      <c r="BT6" s="35">
        <f t="shared" si="8"/>
        <v>92.7</v>
      </c>
      <c r="BU6" s="35">
        <f t="shared" si="8"/>
        <v>91.72</v>
      </c>
      <c r="BV6" s="35">
        <f t="shared" si="8"/>
        <v>85.39</v>
      </c>
      <c r="BW6" s="35">
        <f t="shared" si="8"/>
        <v>88.09</v>
      </c>
      <c r="BX6" s="35">
        <f t="shared" si="8"/>
        <v>87.69</v>
      </c>
      <c r="BY6" s="35">
        <f t="shared" si="8"/>
        <v>88.06</v>
      </c>
      <c r="BZ6" s="35">
        <f t="shared" si="8"/>
        <v>87.29</v>
      </c>
      <c r="CA6" s="34" t="str">
        <f>IF(CA7="","",IF(CA7="-","【-】","【"&amp;SUBSTITUTE(TEXT(CA7,"#,##0.00"),"-","△")&amp;"】"))</f>
        <v>【100.34】</v>
      </c>
      <c r="CB6" s="35">
        <f>IF(CB7="",NA(),CB7)</f>
        <v>207.28</v>
      </c>
      <c r="CC6" s="35">
        <f t="shared" ref="CC6:CK6" si="9">IF(CC7="",NA(),CC7)</f>
        <v>170.68</v>
      </c>
      <c r="CD6" s="35">
        <f t="shared" si="9"/>
        <v>169.87</v>
      </c>
      <c r="CE6" s="35">
        <f t="shared" si="9"/>
        <v>176.97</v>
      </c>
      <c r="CF6" s="35">
        <f t="shared" si="9"/>
        <v>159.94999999999999</v>
      </c>
      <c r="CG6" s="35">
        <f t="shared" si="9"/>
        <v>188.79</v>
      </c>
      <c r="CH6" s="35">
        <f t="shared" si="9"/>
        <v>181.8</v>
      </c>
      <c r="CI6" s="35">
        <f t="shared" si="9"/>
        <v>180.07</v>
      </c>
      <c r="CJ6" s="35">
        <f t="shared" si="9"/>
        <v>179.32</v>
      </c>
      <c r="CK6" s="35">
        <f t="shared" si="9"/>
        <v>176.67</v>
      </c>
      <c r="CL6" s="34" t="str">
        <f>IF(CL7="","",IF(CL7="-","【-】","【"&amp;SUBSTITUTE(TEXT(CL7,"#,##0.00"),"-","△")&amp;"】"))</f>
        <v>【136.15】</v>
      </c>
      <c r="CM6" s="35">
        <f>IF(CM7="",NA(),CM7)</f>
        <v>65.95</v>
      </c>
      <c r="CN6" s="35">
        <f t="shared" ref="CN6:CV6" si="10">IF(CN7="",NA(),CN7)</f>
        <v>63.65</v>
      </c>
      <c r="CO6" s="35">
        <f t="shared" si="10"/>
        <v>64.05</v>
      </c>
      <c r="CP6" s="35">
        <f t="shared" si="10"/>
        <v>64.41</v>
      </c>
      <c r="CQ6" s="35">
        <f t="shared" si="10"/>
        <v>71.760000000000005</v>
      </c>
      <c r="CR6" s="35">
        <f t="shared" si="10"/>
        <v>59.4</v>
      </c>
      <c r="CS6" s="35">
        <f t="shared" si="10"/>
        <v>59.35</v>
      </c>
      <c r="CT6" s="35">
        <f t="shared" si="10"/>
        <v>58.4</v>
      </c>
      <c r="CU6" s="35">
        <f t="shared" si="10"/>
        <v>58</v>
      </c>
      <c r="CV6" s="35">
        <f t="shared" si="10"/>
        <v>57.42</v>
      </c>
      <c r="CW6" s="34" t="str">
        <f>IF(CW7="","",IF(CW7="-","【-】","【"&amp;SUBSTITUTE(TEXT(CW7,"#,##0.00"),"-","△")&amp;"】"))</f>
        <v>【59.64】</v>
      </c>
      <c r="CX6" s="35">
        <f>IF(CX7="",NA(),CX7)</f>
        <v>82.08</v>
      </c>
      <c r="CY6" s="35">
        <f t="shared" ref="CY6:DG6" si="11">IF(CY7="",NA(),CY7)</f>
        <v>83.01</v>
      </c>
      <c r="CZ6" s="35">
        <f t="shared" si="11"/>
        <v>82.71</v>
      </c>
      <c r="DA6" s="35">
        <f t="shared" si="11"/>
        <v>82.62</v>
      </c>
      <c r="DB6" s="35">
        <f t="shared" si="11"/>
        <v>82.47</v>
      </c>
      <c r="DC6" s="35">
        <f t="shared" si="11"/>
        <v>89.81</v>
      </c>
      <c r="DD6" s="35">
        <f t="shared" si="11"/>
        <v>89.88</v>
      </c>
      <c r="DE6" s="35">
        <f t="shared" si="11"/>
        <v>89.68</v>
      </c>
      <c r="DF6" s="35">
        <f t="shared" si="11"/>
        <v>89.79</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0.19</v>
      </c>
      <c r="EL6" s="35">
        <f t="shared" si="14"/>
        <v>0.23</v>
      </c>
      <c r="EM6" s="35">
        <f t="shared" si="14"/>
        <v>0.21</v>
      </c>
      <c r="EN6" s="35">
        <f t="shared" si="14"/>
        <v>0.17</v>
      </c>
      <c r="EO6" s="34" t="str">
        <f>IF(EO7="","",IF(EO7="-","【-】","【"&amp;SUBSTITUTE(TEXT(EO7,"#,##0.00"),"-","△")&amp;"】"))</f>
        <v>【0.22】</v>
      </c>
    </row>
    <row r="7" spans="1:145" s="36" customFormat="1" x14ac:dyDescent="0.15">
      <c r="A7" s="28"/>
      <c r="B7" s="37">
        <v>2019</v>
      </c>
      <c r="C7" s="37">
        <v>122360</v>
      </c>
      <c r="D7" s="37">
        <v>47</v>
      </c>
      <c r="E7" s="37">
        <v>17</v>
      </c>
      <c r="F7" s="37">
        <v>1</v>
      </c>
      <c r="G7" s="37">
        <v>0</v>
      </c>
      <c r="H7" s="37" t="s">
        <v>98</v>
      </c>
      <c r="I7" s="37" t="s">
        <v>99</v>
      </c>
      <c r="J7" s="37" t="s">
        <v>100</v>
      </c>
      <c r="K7" s="37" t="s">
        <v>101</v>
      </c>
      <c r="L7" s="37" t="s">
        <v>102</v>
      </c>
      <c r="M7" s="37" t="s">
        <v>103</v>
      </c>
      <c r="N7" s="38" t="s">
        <v>104</v>
      </c>
      <c r="O7" s="38" t="s">
        <v>105</v>
      </c>
      <c r="P7" s="38">
        <v>30.24</v>
      </c>
      <c r="Q7" s="38">
        <v>53.46</v>
      </c>
      <c r="R7" s="38">
        <v>2530</v>
      </c>
      <c r="S7" s="38">
        <v>75538</v>
      </c>
      <c r="T7" s="38">
        <v>262.35000000000002</v>
      </c>
      <c r="U7" s="38">
        <v>287.93</v>
      </c>
      <c r="V7" s="38">
        <v>22716</v>
      </c>
      <c r="W7" s="38">
        <v>7.89</v>
      </c>
      <c r="X7" s="38">
        <v>2879.09</v>
      </c>
      <c r="Y7" s="38">
        <v>71.19</v>
      </c>
      <c r="Z7" s="38">
        <v>74.430000000000007</v>
      </c>
      <c r="AA7" s="38">
        <v>74.02</v>
      </c>
      <c r="AB7" s="38">
        <v>72.25</v>
      </c>
      <c r="AC7" s="38">
        <v>84.36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448.97</v>
      </c>
      <c r="BG7" s="38">
        <v>396.27</v>
      </c>
      <c r="BH7" s="38">
        <v>287.33999999999997</v>
      </c>
      <c r="BI7" s="38">
        <v>265.62</v>
      </c>
      <c r="BJ7" s="38">
        <v>341.73</v>
      </c>
      <c r="BK7" s="38">
        <v>862.87</v>
      </c>
      <c r="BL7" s="38">
        <v>716.96</v>
      </c>
      <c r="BM7" s="38">
        <v>799.11</v>
      </c>
      <c r="BN7" s="38">
        <v>768.62</v>
      </c>
      <c r="BO7" s="38">
        <v>789.44</v>
      </c>
      <c r="BP7" s="38">
        <v>682.51</v>
      </c>
      <c r="BQ7" s="38">
        <v>78.489999999999995</v>
      </c>
      <c r="BR7" s="38">
        <v>95.35</v>
      </c>
      <c r="BS7" s="38">
        <v>95.7</v>
      </c>
      <c r="BT7" s="38">
        <v>92.7</v>
      </c>
      <c r="BU7" s="38">
        <v>91.72</v>
      </c>
      <c r="BV7" s="38">
        <v>85.39</v>
      </c>
      <c r="BW7" s="38">
        <v>88.09</v>
      </c>
      <c r="BX7" s="38">
        <v>87.69</v>
      </c>
      <c r="BY7" s="38">
        <v>88.06</v>
      </c>
      <c r="BZ7" s="38">
        <v>87.29</v>
      </c>
      <c r="CA7" s="38">
        <v>100.34</v>
      </c>
      <c r="CB7" s="38">
        <v>207.28</v>
      </c>
      <c r="CC7" s="38">
        <v>170.68</v>
      </c>
      <c r="CD7" s="38">
        <v>169.87</v>
      </c>
      <c r="CE7" s="38">
        <v>176.97</v>
      </c>
      <c r="CF7" s="38">
        <v>159.94999999999999</v>
      </c>
      <c r="CG7" s="38">
        <v>188.79</v>
      </c>
      <c r="CH7" s="38">
        <v>181.8</v>
      </c>
      <c r="CI7" s="38">
        <v>180.07</v>
      </c>
      <c r="CJ7" s="38">
        <v>179.32</v>
      </c>
      <c r="CK7" s="38">
        <v>176.67</v>
      </c>
      <c r="CL7" s="38">
        <v>136.15</v>
      </c>
      <c r="CM7" s="38">
        <v>65.95</v>
      </c>
      <c r="CN7" s="38">
        <v>63.65</v>
      </c>
      <c r="CO7" s="38">
        <v>64.05</v>
      </c>
      <c r="CP7" s="38">
        <v>64.41</v>
      </c>
      <c r="CQ7" s="38">
        <v>71.760000000000005</v>
      </c>
      <c r="CR7" s="38">
        <v>59.4</v>
      </c>
      <c r="CS7" s="38">
        <v>59.35</v>
      </c>
      <c r="CT7" s="38">
        <v>58.4</v>
      </c>
      <c r="CU7" s="38">
        <v>58</v>
      </c>
      <c r="CV7" s="38">
        <v>57.42</v>
      </c>
      <c r="CW7" s="38">
        <v>59.64</v>
      </c>
      <c r="CX7" s="38">
        <v>82.08</v>
      </c>
      <c r="CY7" s="38">
        <v>83.01</v>
      </c>
      <c r="CZ7" s="38">
        <v>82.71</v>
      </c>
      <c r="DA7" s="38">
        <v>82.62</v>
      </c>
      <c r="DB7" s="38">
        <v>82.47</v>
      </c>
      <c r="DC7" s="38">
        <v>89.81</v>
      </c>
      <c r="DD7" s="38">
        <v>89.88</v>
      </c>
      <c r="DE7" s="38">
        <v>89.68</v>
      </c>
      <c r="DF7" s="38">
        <v>89.79</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0.19</v>
      </c>
      <c r="EL7" s="38">
        <v>0.23</v>
      </c>
      <c r="EM7" s="38">
        <v>0.21</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2021-01-22T08:29:58Z</cp:lastPrinted>
  <dcterms:created xsi:type="dcterms:W3CDTF">2020-12-04T02:45:08Z</dcterms:created>
  <dcterms:modified xsi:type="dcterms:W3CDTF">2021-02-20T07:30:53Z</dcterms:modified>
  <cp:category/>
</cp:coreProperties>
</file>