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pJmYAeRRfPXk4DGQjLozJOp+3Q2hGcMrIHRRXfjhqsi8x5ypsP84sBVqkiheI5fIue0s9zMkzFRQ38nBIeVSeQ==" workbookSaltValue="NsAMZuk1mNFDhMeI8Jtt0A==" workbookSpinCount="100000" lockStructure="1"/>
  <bookViews>
    <workbookView xWindow="0" yWindow="0" windowWidth="15360" windowHeight="763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H85" i="4"/>
  <c r="E85" i="4"/>
  <c r="BB10" i="4"/>
  <c r="AT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<sst xmlns="http://schemas.openxmlformats.org/spreadsheetml/2006/main" count="228" uniqueCount="114">
  <si>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</si>
  <si>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</si>
  <si>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</si>
  <si>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</si>
  <si>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</si>
  <si>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</si>
  <si>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</si>
  <si>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</si>
  <si>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</si>
  <si>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</si>
  <si>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</si>
  <si>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</si>
  <si>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</si>
  <si>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</si>
  <si>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</si>
  <si>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</si>
  <si>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</si>
  <si>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</si>
  <si>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</si>
  <si>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</si>
  <si>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</si>
  <si>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</si>
  <si>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</si>
  <si>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</si>
  <si>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</si>
  <si>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</si>
  <si>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</si>
  <si>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</si>
  <si>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</si>
  <si>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</si>
  <si>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</si>
  <si>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</si>
  <si>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</si>
  <si>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</si>
  <si>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</si>
  <si>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</si>
  <si>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</si>
  <si>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</si>
  <si>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</si>
  <si>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</si>
  <si>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</si>
  <si>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</si>
  <si>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</si>
  <si>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</si>
  <si>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</si>
  <si>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</si>
  <si>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</si>
  <si>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</si>
  <si>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</si>
  <si>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</si>
  <si>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</si>
  <si>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</si>
  <si>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</si>
  <si>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</si>
  <si>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</si>
  <si>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</si>
  <si>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</si>
  <si>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</si>
  <si>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</si>
  <si>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</si>
  <si>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</si>
  <si>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</si>
  <si>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</si>
  <si>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</si>
  <si>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</si>
  <si>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</si>
  <si>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</si>
  <si>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</si>
  <si>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</si>
  <si>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</si>
  <si>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</si>
  <si>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</si>
  <si>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</si>
  <si>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</si>
  <si>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</si>
  <si>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</si>
  <si>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</si>
  <si>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</si>
  <si>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</si>
  <si>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</si>
  <si>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</si>
  <si>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</si>
  <si>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</si>
  <si>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</si>
  <si>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</si>
  <si>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</si>
  <si>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</si>
  <si>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</si>
  <si>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</si>
  <si>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</si>
  <si>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</si>
  <si>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</si>
  <si>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</si>
  <si>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山武市</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</si>
  <si>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</si>
  <si>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</si>
  <si>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</si>
  <si>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</si>
  <si>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</si>
  <si>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</si>
  <si>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</si>
  <si>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</si>
  <si>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</si>
  <si>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</si>
  <si>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</si>
  <si>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</si>
  <si>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</si>
  <si>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</si>
  <si>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</si>
  <si>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</si>
  <si>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</si>
  <si>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有形固定資産減価償却率は、類似団体と比較するとほぼ同値となっている。
　比較的新しい施設ではあるが、電気設備等は、法定耐用年数を超えたものが多く、今後、計画的･効率的な更新に取り組んでいく必要がある。
　また、管路については供用開始が平成13年と比較的新しいため法定耐用年数を超えたものが無く、管路経年化率は0％である。
　</t>
    <rPh sb="1" eb="2">
      <t>ア</t>
    </rPh>
    <rPh sb="2" eb="3">
      <t>カタチ</t>
    </rPh>
    <rPh sb="3" eb="5">
      <t>コテイ</t>
    </rPh>
    <rPh sb="5" eb="7">
      <t>シサン</t>
    </rPh>
    <rPh sb="7" eb="9">
      <t>ゲンカ</t>
    </rPh>
    <rPh sb="9" eb="11">
      <t>ショウキャク</t>
    </rPh>
    <rPh sb="11" eb="12">
      <t>リツ</t>
    </rPh>
    <rPh sb="39" eb="41">
      <t>シセツ</t>
    </rPh>
    <rPh sb="47" eb="49">
      <t>デンキ</t>
    </rPh>
    <rPh sb="49" eb="51">
      <t>セツビ</t>
    </rPh>
    <rPh sb="51" eb="52">
      <t>トウ</t>
    </rPh>
    <rPh sb="54" eb="56">
      <t>ホウテイ</t>
    </rPh>
    <rPh sb="56" eb="58">
      <t>タイヨウ</t>
    </rPh>
    <rPh sb="58" eb="60">
      <t>ネンスウ</t>
    </rPh>
    <rPh sb="61" eb="62">
      <t>コ</t>
    </rPh>
    <rPh sb="67" eb="68">
      <t>オオ</t>
    </rPh>
    <rPh sb="71" eb="72">
      <t>オオ</t>
    </rPh>
    <rPh sb="73" eb="76">
      <t>ケイカクテキ</t>
    </rPh>
    <rPh sb="77" eb="80">
      <t>コウリツテキ</t>
    </rPh>
    <rPh sb="81" eb="83">
      <t>コウシン</t>
    </rPh>
    <rPh sb="84" eb="85">
      <t>ト</t>
    </rPh>
    <rPh sb="86" eb="87">
      <t>ク</t>
    </rPh>
    <rPh sb="91" eb="93">
      <t>ヒツヨウ</t>
    </rPh>
    <rPh sb="102" eb="104">
      <t>カンロ</t>
    </rPh>
    <rPh sb="109" eb="111">
      <t>キョウヨウ</t>
    </rPh>
    <rPh sb="111" eb="113">
      <t>カイシ</t>
    </rPh>
    <rPh sb="114" eb="116">
      <t>ヘイセイ</t>
    </rPh>
    <rPh sb="118" eb="119">
      <t>ネン</t>
    </rPh>
    <rPh sb="120" eb="123">
      <t>ヒカクテキ</t>
    </rPh>
    <rPh sb="123" eb="124">
      <t>アタラ</t>
    </rPh>
    <rPh sb="128" eb="130">
      <t>ホウテイ</t>
    </rPh>
    <rPh sb="130" eb="132">
      <t>タイヨウ</t>
    </rPh>
    <rPh sb="132" eb="134">
      <t>ネンスウ</t>
    </rPh>
    <rPh sb="135" eb="136">
      <t>コ</t>
    </rPh>
    <rPh sb="141" eb="142">
      <t>ナ</t>
    </rPh>
    <rPh sb="144" eb="146">
      <t>カンロ</t>
    </rPh>
    <rPh sb="146" eb="149">
      <t>ケイネンカ</t>
    </rPh>
    <rPh sb="149" eb="150">
      <t>リツ</t>
    </rPh>
    <phoneticPr fontId="4"/>
  </si>
  <si>
    <t>　経常収支比率は類似団体平均は上回るものの料金回収率は類似団体と比較しても低く、高料金対策として、一般会計からの繰入金及び市町村水道総合対策事業補助金等、給水収益以外の収入で賄われているのが現状である。
　企業債残高対給水収益比率は類似団体と比較してかなり高い状況である。原因は、供用開始から日が浅く、創設時に発行した企業債の残高が多いためである。
　料金回収率が低い原因は、普及率が低いため有収水量が少なく、給水原価が類似団体と比較しても極端に高いためである。
　給水原価が類似団体と比較して高い要因としては、前述のとおり普及率が低く、これに起因して有収水量が少ないことと、経常費用に係る減価償却費の割合が高いことである。その結果、給水原価が高い水準となっているが、今後施設整備に係る減価償却費の減少による費用の削減が見込まれるため、僅かではあるが徐々に低くなるであろうと推測される。
　創設期の事業が終了し、平成20年度以降企業債を発行していないため、企業債残高対給水収益比率は当面の間、減少傾向が続くものと推測される。
　施設利用率は類似団体よりも高く、有収率は全国平均を上回っている状況である。</t>
    <rPh sb="1" eb="3">
      <t>ケイジョウ</t>
    </rPh>
    <rPh sb="3" eb="5">
      <t>シュウシ</t>
    </rPh>
    <rPh sb="5" eb="7">
      <t>ヒリツ</t>
    </rPh>
    <rPh sb="8" eb="10">
      <t>ルイジ</t>
    </rPh>
    <rPh sb="10" eb="12">
      <t>ダンタイ</t>
    </rPh>
    <rPh sb="12" eb="14">
      <t>ヘイキン</t>
    </rPh>
    <rPh sb="15" eb="17">
      <t>ウワマワ</t>
    </rPh>
    <rPh sb="21" eb="23">
      <t>リョウキン</t>
    </rPh>
    <rPh sb="23" eb="25">
      <t>カイシュウ</t>
    </rPh>
    <rPh sb="25" eb="26">
      <t>リツ</t>
    </rPh>
    <rPh sb="27" eb="29">
      <t>ルイジ</t>
    </rPh>
    <rPh sb="29" eb="31">
      <t>ダンタイ</t>
    </rPh>
    <rPh sb="32" eb="34">
      <t>ヒカク</t>
    </rPh>
    <rPh sb="37" eb="38">
      <t>ヒク</t>
    </rPh>
    <rPh sb="77" eb="79">
      <t>キュウスイ</t>
    </rPh>
    <rPh sb="79" eb="81">
      <t>シュウエキ</t>
    </rPh>
    <rPh sb="81" eb="83">
      <t>イガイ</t>
    </rPh>
    <rPh sb="84" eb="86">
      <t>シュウニュウ</t>
    </rPh>
    <rPh sb="87" eb="88">
      <t>マカナ</t>
    </rPh>
    <rPh sb="95" eb="97">
      <t>ゲンジョウ</t>
    </rPh>
    <rPh sb="176" eb="178">
      <t>リョウキン</t>
    </rPh>
    <rPh sb="178" eb="180">
      <t>カイシュウ</t>
    </rPh>
    <rPh sb="180" eb="181">
      <t>リツ</t>
    </rPh>
    <rPh sb="182" eb="183">
      <t>ヒク</t>
    </rPh>
    <rPh sb="184" eb="186">
      <t>ゲンイン</t>
    </rPh>
    <rPh sb="188" eb="190">
      <t>フキュウ</t>
    </rPh>
    <rPh sb="190" eb="191">
      <t>リツ</t>
    </rPh>
    <rPh sb="192" eb="193">
      <t>ヒク</t>
    </rPh>
    <rPh sb="196" eb="197">
      <t>ア</t>
    </rPh>
    <rPh sb="197" eb="198">
      <t>シュウ</t>
    </rPh>
    <rPh sb="198" eb="200">
      <t>スイリョウ</t>
    </rPh>
    <rPh sb="201" eb="202">
      <t>スク</t>
    </rPh>
    <rPh sb="205" eb="207">
      <t>キュウスイ</t>
    </rPh>
    <rPh sb="207" eb="209">
      <t>ゲンカ</t>
    </rPh>
    <rPh sb="210" eb="212">
      <t>ルイジ</t>
    </rPh>
    <rPh sb="212" eb="214">
      <t>ダンタイ</t>
    </rPh>
    <rPh sb="215" eb="217">
      <t>ヒカク</t>
    </rPh>
    <rPh sb="220" eb="222">
      <t>キョクタン</t>
    </rPh>
    <rPh sb="223" eb="224">
      <t>タカ</t>
    </rPh>
    <rPh sb="395" eb="398">
      <t>ソウセツキ</t>
    </rPh>
    <rPh sb="399" eb="401">
      <t>ジギョウ</t>
    </rPh>
    <rPh sb="402" eb="404">
      <t>シュウリョウ</t>
    </rPh>
    <rPh sb="406" eb="408">
      <t>ヘイセイ</t>
    </rPh>
    <rPh sb="410" eb="412">
      <t>ネンド</t>
    </rPh>
    <rPh sb="412" eb="414">
      <t>イコウ</t>
    </rPh>
    <rPh sb="414" eb="416">
      <t>キギョウ</t>
    </rPh>
    <rPh sb="416" eb="417">
      <t>サイ</t>
    </rPh>
    <rPh sb="418" eb="420">
      <t>ハッコウ</t>
    </rPh>
    <rPh sb="441" eb="443">
      <t>トウメン</t>
    </rPh>
    <rPh sb="444" eb="445">
      <t>アイダ</t>
    </rPh>
    <rPh sb="446" eb="448">
      <t>ゲンショウ</t>
    </rPh>
    <rPh sb="448" eb="450">
      <t>ケイコウ</t>
    </rPh>
    <rPh sb="451" eb="452">
      <t>ツヅ</t>
    </rPh>
    <rPh sb="456" eb="458">
      <t>スイソク</t>
    </rPh>
    <rPh sb="464" eb="466">
      <t>シセツ</t>
    </rPh>
    <rPh sb="466" eb="469">
      <t>リヨウリツ</t>
    </rPh>
    <rPh sb="470" eb="472">
      <t>ルイジ</t>
    </rPh>
    <rPh sb="472" eb="474">
      <t>ダンタイ</t>
    </rPh>
    <rPh sb="477" eb="478">
      <t>タカ</t>
    </rPh>
    <rPh sb="480" eb="481">
      <t>ア</t>
    </rPh>
    <rPh sb="481" eb="482">
      <t>シュウ</t>
    </rPh>
    <rPh sb="482" eb="483">
      <t>リツ</t>
    </rPh>
    <rPh sb="484" eb="486">
      <t>ゼンコク</t>
    </rPh>
    <rPh sb="486" eb="488">
      <t>ヘイキン</t>
    </rPh>
    <rPh sb="489" eb="491">
      <t>ウワマワ</t>
    </rPh>
    <rPh sb="495" eb="497">
      <t>ジョウキョウ</t>
    </rPh>
    <phoneticPr fontId="4"/>
  </si>
  <si>
    <t>　経営面では、供用開始から日が浅いことから、今後も普及率、有収水量は増加を見込んでいるものの、施設等が更新期を迎えてくるため、更新需要が見込まれる。
　今後、安定的な事業運営を行っていくためには、未加入世帯への普及促進による普及率の向上や維持管理費の削減といった経営改善が必要である。</t>
    <rPh sb="1" eb="3">
      <t>ケイエイ</t>
    </rPh>
    <rPh sb="3" eb="4">
      <t>メン</t>
    </rPh>
    <rPh sb="7" eb="9">
      <t>キョウヨウ</t>
    </rPh>
    <rPh sb="9" eb="11">
      <t>カイシ</t>
    </rPh>
    <rPh sb="13" eb="14">
      <t>ヒ</t>
    </rPh>
    <rPh sb="15" eb="16">
      <t>アサ</t>
    </rPh>
    <rPh sb="22" eb="24">
      <t>コンゴ</t>
    </rPh>
    <rPh sb="25" eb="27">
      <t>フキュウ</t>
    </rPh>
    <rPh sb="27" eb="28">
      <t>リツ</t>
    </rPh>
    <rPh sb="29" eb="30">
      <t>ア</t>
    </rPh>
    <rPh sb="30" eb="31">
      <t>シュウ</t>
    </rPh>
    <rPh sb="31" eb="33">
      <t>スイリョウ</t>
    </rPh>
    <rPh sb="34" eb="36">
      <t>ゾウカ</t>
    </rPh>
    <rPh sb="37" eb="39">
      <t>ミコ</t>
    </rPh>
    <rPh sb="47" eb="49">
      <t>シセツ</t>
    </rPh>
    <rPh sb="49" eb="50">
      <t>トウ</t>
    </rPh>
    <rPh sb="51" eb="53">
      <t>コウシン</t>
    </rPh>
    <rPh sb="53" eb="54">
      <t>キ</t>
    </rPh>
    <rPh sb="55" eb="56">
      <t>ムカ</t>
    </rPh>
    <rPh sb="63" eb="65">
      <t>コウシン</t>
    </rPh>
    <rPh sb="65" eb="67">
      <t>ジュヨウ</t>
    </rPh>
    <rPh sb="68" eb="70">
      <t>ミコ</t>
    </rPh>
    <rPh sb="76" eb="78">
      <t>コンゴ</t>
    </rPh>
    <rPh sb="79" eb="82">
      <t>アンテイテキ</t>
    </rPh>
    <rPh sb="83" eb="85">
      <t>ジギョウ</t>
    </rPh>
    <rPh sb="85" eb="87">
      <t>ウンエイ</t>
    </rPh>
    <rPh sb="88" eb="89">
      <t>オコナ</t>
    </rPh>
    <rPh sb="98" eb="101">
      <t>ミカニュウ</t>
    </rPh>
    <rPh sb="101" eb="103">
      <t>セタイ</t>
    </rPh>
    <rPh sb="105" eb="107">
      <t>フキュウ</t>
    </rPh>
    <rPh sb="107" eb="109">
      <t>ソクシン</t>
    </rPh>
    <rPh sb="112" eb="114">
      <t>フキュウ</t>
    </rPh>
    <rPh sb="114" eb="115">
      <t>リツ</t>
    </rPh>
    <rPh sb="116" eb="118">
      <t>コウジョウ</t>
    </rPh>
    <rPh sb="119" eb="121">
      <t>イジ</t>
    </rPh>
    <rPh sb="121" eb="123">
      <t>カンリ</t>
    </rPh>
    <rPh sb="123" eb="124">
      <t>ヒ</t>
    </rPh>
    <rPh sb="125" eb="127">
      <t>サクゲン</t>
    </rPh>
    <rPh sb="131" eb="133">
      <t>ケイエイ</t>
    </rPh>
    <rPh sb="133" eb="135">
      <t>カイゼン</t>
    </rPh>
    <rPh sb="136" eb="13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</si>
</sst>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c:v>0</c:v>
                </c:pt>
                <c:pt idx="3" formatCode="#,##0.00;&quot;△&quot;#,##0.00;&quot;-&quot;">
                  <c:v>0.02</c:v>
                </c:pt>
                <c:pt idx="4">
                  <c:v>0</c:v>
                </c:pt>
              </c:numCache>
            </c:numRef>
          </c:val>
          <c:extLst>
            <c:ext xmlns:c16="http://schemas.microsoft.com/office/drawing/2014/chart" uri="{C3380CC4-5D6E-409C-BE32-E72D297353CC}">
              <c16:uniqueId val="{00000000-4615-4D3B-8683-1C51689E8369}"/>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0.46</c:v>
                </c:pt>
                <c:pt idx="2">
                  <c:v>0.44</c:v>
                </c:pt>
                <c:pt idx="3">
                  <c:v>0.52</c:v>
                </c:pt>
                <c:pt idx="4">
                  <c:v>0.47</c:v>
                </c:pt>
              </c:numCache>
            </c:numRef>
          </c:val>
          <c:smooth val="0"/>
          <c:extLst>
            <c:ext xmlns:c16="http://schemas.microsoft.com/office/drawing/2014/chart" uri="{C3380CC4-5D6E-409C-BE32-E72D297353CC}">
              <c16:uniqueId val="{00000001-4615-4D3B-8683-1C51689E8369}"/>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50.52</c:v>
                </c:pt>
                <c:pt idx="1">
                  <c:v>50.42</c:v>
                </c:pt>
                <c:pt idx="2">
                  <c:v>50.87</c:v>
                </c:pt>
                <c:pt idx="3">
                  <c:v>51.41</c:v>
                </c:pt>
                <c:pt idx="4">
                  <c:v>51.52</c:v>
                </c:pt>
              </c:numCache>
            </c:numRef>
          </c:val>
          <c:extLst>
            <c:ext xmlns:c16="http://schemas.microsoft.com/office/drawing/2014/chart" uri="{C3380CC4-5D6E-409C-BE32-E72D297353CC}">
              <c16:uniqueId val="{00000000-22A6-4C80-8D86-849EF96FD07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49.08</c:v>
                </c:pt>
                <c:pt idx="1">
                  <c:v>49.32</c:v>
                </c:pt>
                <c:pt idx="2">
                  <c:v>50.24</c:v>
                </c:pt>
                <c:pt idx="3">
                  <c:v>50.29</c:v>
                </c:pt>
                <c:pt idx="4">
                  <c:v>49.64</c:v>
                </c:pt>
              </c:numCache>
            </c:numRef>
          </c:val>
          <c:smooth val="0"/>
          <c:extLst>
            <c:ext xmlns:c16="http://schemas.microsoft.com/office/drawing/2014/chart" uri="{C3380CC4-5D6E-409C-BE32-E72D297353CC}">
              <c16:uniqueId val="{00000001-22A6-4C80-8D86-849EF96FD07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93.28</c:v>
                </c:pt>
                <c:pt idx="1">
                  <c:v>93.81</c:v>
                </c:pt>
                <c:pt idx="2">
                  <c:v>92.69</c:v>
                </c:pt>
                <c:pt idx="3">
                  <c:v>93.18</c:v>
                </c:pt>
                <c:pt idx="4">
                  <c:v>92.23</c:v>
                </c:pt>
              </c:numCache>
            </c:numRef>
          </c:val>
          <c:extLst>
            <c:ext xmlns:c16="http://schemas.microsoft.com/office/drawing/2014/chart" uri="{C3380CC4-5D6E-409C-BE32-E72D297353CC}">
              <c16:uniqueId val="{00000000-9FE5-411D-8BE7-0073FF9C116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79.3</c:v>
                </c:pt>
                <c:pt idx="1">
                  <c:v>79.34</c:v>
                </c:pt>
                <c:pt idx="2">
                  <c:v>78.650000000000006</c:v>
                </c:pt>
                <c:pt idx="3">
                  <c:v>77.73</c:v>
                </c:pt>
                <c:pt idx="4">
                  <c:v>78.09</c:v>
                </c:pt>
              </c:numCache>
            </c:numRef>
          </c:val>
          <c:smooth val="0"/>
          <c:extLst>
            <c:ext xmlns:c16="http://schemas.microsoft.com/office/drawing/2014/chart" uri="{C3380CC4-5D6E-409C-BE32-E72D297353CC}">
              <c16:uniqueId val="{00000001-9FE5-411D-8BE7-0073FF9C116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107.09</c:v>
                </c:pt>
                <c:pt idx="1">
                  <c:v>112.34</c:v>
                </c:pt>
                <c:pt idx="2">
                  <c:v>110.89</c:v>
                </c:pt>
                <c:pt idx="3">
                  <c:v>122.77</c:v>
                </c:pt>
                <c:pt idx="4">
                  <c:v>115.52</c:v>
                </c:pt>
              </c:numCache>
            </c:numRef>
          </c:val>
          <c:extLst>
            <c:ext xmlns:c16="http://schemas.microsoft.com/office/drawing/2014/chart" uri="{C3380CC4-5D6E-409C-BE32-E72D297353CC}">
              <c16:uniqueId val="{00000000-231C-439D-8DF0-AF82FD555BC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106.62</c:v>
                </c:pt>
                <c:pt idx="1">
                  <c:v>107.95</c:v>
                </c:pt>
                <c:pt idx="2">
                  <c:v>104.47</c:v>
                </c:pt>
                <c:pt idx="3">
                  <c:v>103.81</c:v>
                </c:pt>
                <c:pt idx="4">
                  <c:v>104.35</c:v>
                </c:pt>
              </c:numCache>
            </c:numRef>
          </c:val>
          <c:smooth val="0"/>
          <c:extLst>
            <c:ext xmlns:c16="http://schemas.microsoft.com/office/drawing/2014/chart" uri="{C3380CC4-5D6E-409C-BE32-E72D297353CC}">
              <c16:uniqueId val="{00000001-231C-439D-8DF0-AF82FD555BC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38.18</c:v>
                </c:pt>
                <c:pt idx="1">
                  <c:v>40.82</c:v>
                </c:pt>
                <c:pt idx="2">
                  <c:v>43.42</c:v>
                </c:pt>
                <c:pt idx="3">
                  <c:v>45.2</c:v>
                </c:pt>
                <c:pt idx="4">
                  <c:v>47.33</c:v>
                </c:pt>
              </c:numCache>
            </c:numRef>
          </c:val>
          <c:extLst>
            <c:ext xmlns:c16="http://schemas.microsoft.com/office/drawing/2014/chart" uri="{C3380CC4-5D6E-409C-BE32-E72D297353CC}">
              <c16:uniqueId val="{00000000-B6A6-4D12-B5DA-1ECE9629EB2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47.44</c:v>
                </c:pt>
                <c:pt idx="1">
                  <c:v>48.3</c:v>
                </c:pt>
                <c:pt idx="2">
                  <c:v>45.14</c:v>
                </c:pt>
                <c:pt idx="3">
                  <c:v>45.85</c:v>
                </c:pt>
                <c:pt idx="4">
                  <c:v>47.31</c:v>
                </c:pt>
              </c:numCache>
            </c:numRef>
          </c:val>
          <c:smooth val="0"/>
          <c:extLst>
            <c:ext xmlns:c16="http://schemas.microsoft.com/office/drawing/2014/chart" uri="{C3380CC4-5D6E-409C-BE32-E72D297353CC}">
              <c16:uniqueId val="{00000001-B6A6-4D12-B5DA-1ECE9629EB2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7C-4D12-BBC0-C70C520D466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11.16</c:v>
                </c:pt>
                <c:pt idx="1">
                  <c:v>12.43</c:v>
                </c:pt>
                <c:pt idx="2">
                  <c:v>13.58</c:v>
                </c:pt>
                <c:pt idx="3">
                  <c:v>14.13</c:v>
                </c:pt>
                <c:pt idx="4">
                  <c:v>16.77</c:v>
                </c:pt>
              </c:numCache>
            </c:numRef>
          </c:val>
          <c:smooth val="0"/>
          <c:extLst>
            <c:ext xmlns:c16="http://schemas.microsoft.com/office/drawing/2014/chart" uri="{C3380CC4-5D6E-409C-BE32-E72D297353CC}">
              <c16:uniqueId val="{00000001-5E7C-4D12-BBC0-C70C520D466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79E-4398-8687-97762001EBA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12.59</c:v>
                </c:pt>
                <c:pt idx="1">
                  <c:v>12.44</c:v>
                </c:pt>
                <c:pt idx="2">
                  <c:v>16.399999999999999</c:v>
                </c:pt>
                <c:pt idx="3">
                  <c:v>25.66</c:v>
                </c:pt>
                <c:pt idx="4">
                  <c:v>21.69</c:v>
                </c:pt>
              </c:numCache>
            </c:numRef>
          </c:val>
          <c:smooth val="0"/>
          <c:extLst>
            <c:ext xmlns:c16="http://schemas.microsoft.com/office/drawing/2014/chart" uri="{C3380CC4-5D6E-409C-BE32-E72D297353CC}">
              <c16:uniqueId val="{00000001-879E-4398-8687-97762001EBA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714.12</c:v>
                </c:pt>
                <c:pt idx="1">
                  <c:v>695.11</c:v>
                </c:pt>
                <c:pt idx="2">
                  <c:v>680.35</c:v>
                </c:pt>
                <c:pt idx="3">
                  <c:v>667.46</c:v>
                </c:pt>
                <c:pt idx="4">
                  <c:v>642.30999999999995</c:v>
                </c:pt>
              </c:numCache>
            </c:numRef>
          </c:val>
          <c:extLst>
            <c:ext xmlns:c16="http://schemas.microsoft.com/office/drawing/2014/chart" uri="{C3380CC4-5D6E-409C-BE32-E72D297353CC}">
              <c16:uniqueId val="{00000000-3A9A-4B0B-91DE-4A7D3FE1277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416.14</c:v>
                </c:pt>
                <c:pt idx="1">
                  <c:v>371.89</c:v>
                </c:pt>
                <c:pt idx="2">
                  <c:v>293.23</c:v>
                </c:pt>
                <c:pt idx="3">
                  <c:v>300.14</c:v>
                </c:pt>
                <c:pt idx="4">
                  <c:v>301.04000000000002</c:v>
                </c:pt>
              </c:numCache>
            </c:numRef>
          </c:val>
          <c:smooth val="0"/>
          <c:extLst>
            <c:ext xmlns:c16="http://schemas.microsoft.com/office/drawing/2014/chart" uri="{C3380CC4-5D6E-409C-BE32-E72D297353CC}">
              <c16:uniqueId val="{00000001-3A9A-4B0B-91DE-4A7D3FE1277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2518.15</c:v>
                </c:pt>
                <c:pt idx="1">
                  <c:v>2368.4899999999998</c:v>
                </c:pt>
                <c:pt idx="2">
                  <c:v>2224.88</c:v>
                </c:pt>
                <c:pt idx="3">
                  <c:v>2044.49</c:v>
                </c:pt>
                <c:pt idx="4">
                  <c:v>1898.68</c:v>
                </c:pt>
              </c:numCache>
            </c:numRef>
          </c:val>
          <c:extLst>
            <c:ext xmlns:c16="http://schemas.microsoft.com/office/drawing/2014/chart" uri="{C3380CC4-5D6E-409C-BE32-E72D297353CC}">
              <c16:uniqueId val="{00000000-A3D1-4598-963B-12A8E370D0C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487.22</c:v>
                </c:pt>
                <c:pt idx="1">
                  <c:v>483.11</c:v>
                </c:pt>
                <c:pt idx="2">
                  <c:v>542.29999999999995</c:v>
                </c:pt>
                <c:pt idx="3">
                  <c:v>566.65</c:v>
                </c:pt>
                <c:pt idx="4">
                  <c:v>551.62</c:v>
                </c:pt>
              </c:numCache>
            </c:numRef>
          </c:val>
          <c:smooth val="0"/>
          <c:extLst>
            <c:ext xmlns:c16="http://schemas.microsoft.com/office/drawing/2014/chart" uri="{C3380CC4-5D6E-409C-BE32-E72D297353CC}">
              <c16:uniqueId val="{00000001-A3D1-4598-963B-12A8E370D0C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41.17</c:v>
                </c:pt>
                <c:pt idx="1">
                  <c:v>42.75</c:v>
                </c:pt>
                <c:pt idx="2">
                  <c:v>41.26</c:v>
                </c:pt>
                <c:pt idx="3">
                  <c:v>46.49</c:v>
                </c:pt>
                <c:pt idx="4">
                  <c:v>46</c:v>
                </c:pt>
              </c:numCache>
            </c:numRef>
          </c:val>
          <c:extLst>
            <c:ext xmlns:c16="http://schemas.microsoft.com/office/drawing/2014/chart" uri="{C3380CC4-5D6E-409C-BE32-E72D297353CC}">
              <c16:uniqueId val="{00000000-04F3-4CF6-9C7C-2CC4E10C7F7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92.76</c:v>
                </c:pt>
                <c:pt idx="1">
                  <c:v>93.28</c:v>
                </c:pt>
                <c:pt idx="2">
                  <c:v>87.51</c:v>
                </c:pt>
                <c:pt idx="3">
                  <c:v>84.77</c:v>
                </c:pt>
                <c:pt idx="4">
                  <c:v>87.11</c:v>
                </c:pt>
              </c:numCache>
            </c:numRef>
          </c:val>
          <c:smooth val="0"/>
          <c:extLst>
            <c:ext xmlns:c16="http://schemas.microsoft.com/office/drawing/2014/chart" uri="{C3380CC4-5D6E-409C-BE32-E72D297353CC}">
              <c16:uniqueId val="{00000001-04F3-4CF6-9C7C-2CC4E10C7F7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522.1</c:v>
                </c:pt>
                <c:pt idx="1">
                  <c:v>503.59</c:v>
                </c:pt>
                <c:pt idx="2">
                  <c:v>522.86</c:v>
                </c:pt>
                <c:pt idx="3">
                  <c:v>463.92</c:v>
                </c:pt>
                <c:pt idx="4">
                  <c:v>470.57</c:v>
                </c:pt>
              </c:numCache>
            </c:numRef>
          </c:val>
          <c:extLst>
            <c:ext xmlns:c16="http://schemas.microsoft.com/office/drawing/2014/chart" uri="{C3380CC4-5D6E-409C-BE32-E72D297353CC}">
              <c16:uniqueId val="{00000000-C550-4CA4-9D26-C55B39FACF2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208.67</c:v>
                </c:pt>
                <c:pt idx="1">
                  <c:v>208.29</c:v>
                </c:pt>
                <c:pt idx="2">
                  <c:v>218.42</c:v>
                </c:pt>
                <c:pt idx="3">
                  <c:v>227.27</c:v>
                </c:pt>
                <c:pt idx="4">
                  <c:v>223.98</c:v>
                </c:pt>
              </c:numCache>
            </c:numRef>
          </c:val>
          <c:smooth val="0"/>
          <c:extLst>
            <c:ext xmlns:c16="http://schemas.microsoft.com/office/drawing/2014/chart" uri="{C3380CC4-5D6E-409C-BE32-E72D297353CC}">
              <c16:uniqueId val="{00000001-C550-4CA4-9D26-C55B39FACF2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千葉県　山武市</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A8</v>
      </c>
      <c r="X8" s="86"/>
      <c r="Y8" s="86"/>
      <c r="Z8" s="86"/>
      <c r="AA8" s="86"/>
      <c r="AB8" s="86"/>
      <c r="AC8" s="86"/>
      <c r="AD8" s="86" t="str">
        <f>データ!$M$6</f>
        <v>非設置</v>
      </c>
      <c r="AE8" s="86"/>
      <c r="AF8" s="86"/>
      <c r="AG8" s="86"/>
      <c r="AH8" s="86"/>
      <c r="AI8" s="86"/>
      <c r="AJ8" s="86"/>
      <c r="AK8" s="4"/>
      <c r="AL8" s="74">
        <f>データ!$R$6</f>
        <v>51176</v>
      </c>
      <c r="AM8" s="74"/>
      <c r="AN8" s="74"/>
      <c r="AO8" s="74"/>
      <c r="AP8" s="74"/>
      <c r="AQ8" s="74"/>
      <c r="AR8" s="74"/>
      <c r="AS8" s="74"/>
      <c r="AT8" s="70">
        <f>データ!$S$6</f>
        <v>146.77000000000001</v>
      </c>
      <c r="AU8" s="71"/>
      <c r="AV8" s="71"/>
      <c r="AW8" s="71"/>
      <c r="AX8" s="71"/>
      <c r="AY8" s="71"/>
      <c r="AZ8" s="71"/>
      <c r="BA8" s="71"/>
      <c r="BB8" s="73">
        <f>データ!$T$6</f>
        <v>348.68</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61.29</v>
      </c>
      <c r="J10" s="71"/>
      <c r="K10" s="71"/>
      <c r="L10" s="71"/>
      <c r="M10" s="71"/>
      <c r="N10" s="71"/>
      <c r="O10" s="72"/>
      <c r="P10" s="73">
        <f>データ!$P$6</f>
        <v>14.79</v>
      </c>
      <c r="Q10" s="73"/>
      <c r="R10" s="73"/>
      <c r="S10" s="73"/>
      <c r="T10" s="73"/>
      <c r="U10" s="73"/>
      <c r="V10" s="73"/>
      <c r="W10" s="74">
        <f>データ!$Q$6</f>
        <v>4312</v>
      </c>
      <c r="X10" s="74"/>
      <c r="Y10" s="74"/>
      <c r="Z10" s="74"/>
      <c r="AA10" s="74"/>
      <c r="AB10" s="74"/>
      <c r="AC10" s="74"/>
      <c r="AD10" s="2"/>
      <c r="AE10" s="2"/>
      <c r="AF10" s="2"/>
      <c r="AG10" s="2"/>
      <c r="AH10" s="4"/>
      <c r="AI10" s="4"/>
      <c r="AJ10" s="4"/>
      <c r="AK10" s="4"/>
      <c r="AL10" s="74">
        <f>データ!$U$6</f>
        <v>7529</v>
      </c>
      <c r="AM10" s="74"/>
      <c r="AN10" s="74"/>
      <c r="AO10" s="74"/>
      <c r="AP10" s="74"/>
      <c r="AQ10" s="74"/>
      <c r="AR10" s="74"/>
      <c r="AS10" s="74"/>
      <c r="AT10" s="70">
        <f>データ!$V$6</f>
        <v>21.36</v>
      </c>
      <c r="AU10" s="71"/>
      <c r="AV10" s="71"/>
      <c r="AW10" s="71"/>
      <c r="AX10" s="71"/>
      <c r="AY10" s="71"/>
      <c r="AZ10" s="71"/>
      <c r="BA10" s="71"/>
      <c r="BB10" s="73">
        <f>データ!$W$6</f>
        <v>352.48</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112</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23ogKkcLVg7JfW8LD9QpMn38N738+nh/ApgmThommI+H1K4/yE3Zth+srVsuT/05Vv/U79HVtmQtmGbDJpJBNw==" saltValue="63C/vUkRr6P9M4fg896HC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122378</v>
      </c>
      <c r="D6" s="34">
        <f t="shared" si="3"/>
        <v>46</v>
      </c>
      <c r="E6" s="34">
        <f t="shared" si="3"/>
        <v>1</v>
      </c>
      <c r="F6" s="34">
        <f t="shared" si="3"/>
        <v>0</v>
      </c>
      <c r="G6" s="34">
        <f t="shared" si="3"/>
        <v>1</v>
      </c>
      <c r="H6" s="34" t="str">
        <f t="shared" si="3"/>
        <v>千葉県　山武市</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61.29</v>
      </c>
      <c r="P6" s="35">
        <f t="shared" si="3"/>
        <v>14.79</v>
      </c>
      <c r="Q6" s="35">
        <f t="shared" si="3"/>
        <v>4312</v>
      </c>
      <c r="R6" s="35">
        <f t="shared" si="3"/>
        <v>51176</v>
      </c>
      <c r="S6" s="35">
        <f t="shared" si="3"/>
        <v>146.77000000000001</v>
      </c>
      <c r="T6" s="35">
        <f t="shared" si="3"/>
        <v>348.68</v>
      </c>
      <c r="U6" s="35">
        <f t="shared" si="3"/>
        <v>7529</v>
      </c>
      <c r="V6" s="35">
        <f t="shared" si="3"/>
        <v>21.36</v>
      </c>
      <c r="W6" s="35">
        <f t="shared" si="3"/>
        <v>352.48</v>
      </c>
      <c r="X6" s="36">
        <f>IF(X7="",NA(),X7)</f>
        <v>107.09</v>
      </c>
      <c r="Y6" s="36">
        <f t="shared" ref="Y6:AG6" si="4">IF(Y7="",NA(),Y7)</f>
        <v>112.34</v>
      </c>
      <c r="Z6" s="36">
        <f t="shared" si="4"/>
        <v>110.89</v>
      </c>
      <c r="AA6" s="36">
        <f t="shared" si="4"/>
        <v>122.77</v>
      </c>
      <c r="AB6" s="36">
        <f t="shared" si="4"/>
        <v>115.52</v>
      </c>
      <c r="AC6" s="36">
        <f t="shared" si="4"/>
        <v>106.62</v>
      </c>
      <c r="AD6" s="36">
        <f t="shared" si="4"/>
        <v>107.95</v>
      </c>
      <c r="AE6" s="36">
        <f t="shared" si="4"/>
        <v>104.47</v>
      </c>
      <c r="AF6" s="36">
        <f t="shared" si="4"/>
        <v>103.81</v>
      </c>
      <c r="AG6" s="36">
        <f t="shared" si="4"/>
        <v>104.35</v>
      </c>
      <c r="AH6" s="35" t="str">
        <f>IF(AH7="","",IF(AH7="-","【-】","【"&amp;SUBSTITUTE(TEXT(AH7,"#,##0.00"),"-","△")&amp;"】"))</f>
        <v>【112.01】</v>
      </c>
      <c r="AI6" s="35">
        <f>IF(AI7="",NA(),AI7)</f>
        <v>0</v>
      </c>
      <c r="AJ6" s="35">
        <f t="shared" ref="AJ6:AR6" si="5">IF(AJ7="",NA(),AJ7)</f>
        <v>0</v>
      </c>
      <c r="AK6" s="35">
        <f t="shared" si="5"/>
        <v>0</v>
      </c>
      <c r="AL6" s="35">
        <f t="shared" si="5"/>
        <v>0</v>
      </c>
      <c r="AM6" s="35">
        <f t="shared" si="5"/>
        <v>0</v>
      </c>
      <c r="AN6" s="36">
        <f t="shared" si="5"/>
        <v>12.59</v>
      </c>
      <c r="AO6" s="36">
        <f t="shared" si="5"/>
        <v>12.44</v>
      </c>
      <c r="AP6" s="36">
        <f t="shared" si="5"/>
        <v>16.399999999999999</v>
      </c>
      <c r="AQ6" s="36">
        <f t="shared" si="5"/>
        <v>25.66</v>
      </c>
      <c r="AR6" s="36">
        <f t="shared" si="5"/>
        <v>21.69</v>
      </c>
      <c r="AS6" s="35" t="str">
        <f>IF(AS7="","",IF(AS7="-","【-】","【"&amp;SUBSTITUTE(TEXT(AS7,"#,##0.00"),"-","△")&amp;"】"))</f>
        <v>【1.08】</v>
      </c>
      <c r="AT6" s="36">
        <f>IF(AT7="",NA(),AT7)</f>
        <v>714.12</v>
      </c>
      <c r="AU6" s="36">
        <f t="shared" ref="AU6:BC6" si="6">IF(AU7="",NA(),AU7)</f>
        <v>695.11</v>
      </c>
      <c r="AV6" s="36">
        <f t="shared" si="6"/>
        <v>680.35</v>
      </c>
      <c r="AW6" s="36">
        <f t="shared" si="6"/>
        <v>667.46</v>
      </c>
      <c r="AX6" s="36">
        <f t="shared" si="6"/>
        <v>642.30999999999995</v>
      </c>
      <c r="AY6" s="36">
        <f t="shared" si="6"/>
        <v>416.14</v>
      </c>
      <c r="AZ6" s="36">
        <f t="shared" si="6"/>
        <v>371.89</v>
      </c>
      <c r="BA6" s="36">
        <f t="shared" si="6"/>
        <v>293.23</v>
      </c>
      <c r="BB6" s="36">
        <f t="shared" si="6"/>
        <v>300.14</v>
      </c>
      <c r="BC6" s="36">
        <f t="shared" si="6"/>
        <v>301.04000000000002</v>
      </c>
      <c r="BD6" s="35" t="str">
        <f>IF(BD7="","",IF(BD7="-","【-】","【"&amp;SUBSTITUTE(TEXT(BD7,"#,##0.00"),"-","△")&amp;"】"))</f>
        <v>【264.97】</v>
      </c>
      <c r="BE6" s="36">
        <f>IF(BE7="",NA(),BE7)</f>
        <v>2518.15</v>
      </c>
      <c r="BF6" s="36">
        <f t="shared" ref="BF6:BN6" si="7">IF(BF7="",NA(),BF7)</f>
        <v>2368.4899999999998</v>
      </c>
      <c r="BG6" s="36">
        <f t="shared" si="7"/>
        <v>2224.88</v>
      </c>
      <c r="BH6" s="36">
        <f t="shared" si="7"/>
        <v>2044.49</v>
      </c>
      <c r="BI6" s="36">
        <f t="shared" si="7"/>
        <v>1898.68</v>
      </c>
      <c r="BJ6" s="36">
        <f t="shared" si="7"/>
        <v>487.22</v>
      </c>
      <c r="BK6" s="36">
        <f t="shared" si="7"/>
        <v>483.11</v>
      </c>
      <c r="BL6" s="36">
        <f t="shared" si="7"/>
        <v>542.29999999999995</v>
      </c>
      <c r="BM6" s="36">
        <f t="shared" si="7"/>
        <v>566.65</v>
      </c>
      <c r="BN6" s="36">
        <f t="shared" si="7"/>
        <v>551.62</v>
      </c>
      <c r="BO6" s="35" t="str">
        <f>IF(BO7="","",IF(BO7="-","【-】","【"&amp;SUBSTITUTE(TEXT(BO7,"#,##0.00"),"-","△")&amp;"】"))</f>
        <v>【266.61】</v>
      </c>
      <c r="BP6" s="36">
        <f>IF(BP7="",NA(),BP7)</f>
        <v>41.17</v>
      </c>
      <c r="BQ6" s="36">
        <f t="shared" ref="BQ6:BY6" si="8">IF(BQ7="",NA(),BQ7)</f>
        <v>42.75</v>
      </c>
      <c r="BR6" s="36">
        <f t="shared" si="8"/>
        <v>41.26</v>
      </c>
      <c r="BS6" s="36">
        <f t="shared" si="8"/>
        <v>46.49</v>
      </c>
      <c r="BT6" s="36">
        <f t="shared" si="8"/>
        <v>46</v>
      </c>
      <c r="BU6" s="36">
        <f t="shared" si="8"/>
        <v>92.76</v>
      </c>
      <c r="BV6" s="36">
        <f t="shared" si="8"/>
        <v>93.28</v>
      </c>
      <c r="BW6" s="36">
        <f t="shared" si="8"/>
        <v>87.51</v>
      </c>
      <c r="BX6" s="36">
        <f t="shared" si="8"/>
        <v>84.77</v>
      </c>
      <c r="BY6" s="36">
        <f t="shared" si="8"/>
        <v>87.11</v>
      </c>
      <c r="BZ6" s="35" t="str">
        <f>IF(BZ7="","",IF(BZ7="-","【-】","【"&amp;SUBSTITUTE(TEXT(BZ7,"#,##0.00"),"-","△")&amp;"】"))</f>
        <v>【103.24】</v>
      </c>
      <c r="CA6" s="36">
        <f>IF(CA7="",NA(),CA7)</f>
        <v>522.1</v>
      </c>
      <c r="CB6" s="36">
        <f t="shared" ref="CB6:CJ6" si="9">IF(CB7="",NA(),CB7)</f>
        <v>503.59</v>
      </c>
      <c r="CC6" s="36">
        <f t="shared" si="9"/>
        <v>522.86</v>
      </c>
      <c r="CD6" s="36">
        <f t="shared" si="9"/>
        <v>463.92</v>
      </c>
      <c r="CE6" s="36">
        <f t="shared" si="9"/>
        <v>470.57</v>
      </c>
      <c r="CF6" s="36">
        <f t="shared" si="9"/>
        <v>208.67</v>
      </c>
      <c r="CG6" s="36">
        <f t="shared" si="9"/>
        <v>208.29</v>
      </c>
      <c r="CH6" s="36">
        <f t="shared" si="9"/>
        <v>218.42</v>
      </c>
      <c r="CI6" s="36">
        <f t="shared" si="9"/>
        <v>227.27</v>
      </c>
      <c r="CJ6" s="36">
        <f t="shared" si="9"/>
        <v>223.98</v>
      </c>
      <c r="CK6" s="35" t="str">
        <f>IF(CK7="","",IF(CK7="-","【-】","【"&amp;SUBSTITUTE(TEXT(CK7,"#,##0.00"),"-","△")&amp;"】"))</f>
        <v>【168.38】</v>
      </c>
      <c r="CL6" s="36">
        <f>IF(CL7="",NA(),CL7)</f>
        <v>50.52</v>
      </c>
      <c r="CM6" s="36">
        <f t="shared" ref="CM6:CU6" si="10">IF(CM7="",NA(),CM7)</f>
        <v>50.42</v>
      </c>
      <c r="CN6" s="36">
        <f t="shared" si="10"/>
        <v>50.87</v>
      </c>
      <c r="CO6" s="36">
        <f t="shared" si="10"/>
        <v>51.41</v>
      </c>
      <c r="CP6" s="36">
        <f t="shared" si="10"/>
        <v>51.52</v>
      </c>
      <c r="CQ6" s="36">
        <f t="shared" si="10"/>
        <v>49.08</v>
      </c>
      <c r="CR6" s="36">
        <f t="shared" si="10"/>
        <v>49.32</v>
      </c>
      <c r="CS6" s="36">
        <f t="shared" si="10"/>
        <v>50.24</v>
      </c>
      <c r="CT6" s="36">
        <f t="shared" si="10"/>
        <v>50.29</v>
      </c>
      <c r="CU6" s="36">
        <f t="shared" si="10"/>
        <v>49.64</v>
      </c>
      <c r="CV6" s="35" t="str">
        <f>IF(CV7="","",IF(CV7="-","【-】","【"&amp;SUBSTITUTE(TEXT(CV7,"#,##0.00"),"-","△")&amp;"】"))</f>
        <v>【60.00】</v>
      </c>
      <c r="CW6" s="36">
        <f>IF(CW7="",NA(),CW7)</f>
        <v>93.28</v>
      </c>
      <c r="CX6" s="36">
        <f t="shared" ref="CX6:DF6" si="11">IF(CX7="",NA(),CX7)</f>
        <v>93.81</v>
      </c>
      <c r="CY6" s="36">
        <f t="shared" si="11"/>
        <v>92.69</v>
      </c>
      <c r="CZ6" s="36">
        <f t="shared" si="11"/>
        <v>93.18</v>
      </c>
      <c r="DA6" s="36">
        <f t="shared" si="11"/>
        <v>92.23</v>
      </c>
      <c r="DB6" s="36">
        <f t="shared" si="11"/>
        <v>79.3</v>
      </c>
      <c r="DC6" s="36">
        <f t="shared" si="11"/>
        <v>79.34</v>
      </c>
      <c r="DD6" s="36">
        <f t="shared" si="11"/>
        <v>78.650000000000006</v>
      </c>
      <c r="DE6" s="36">
        <f t="shared" si="11"/>
        <v>77.73</v>
      </c>
      <c r="DF6" s="36">
        <f t="shared" si="11"/>
        <v>78.09</v>
      </c>
      <c r="DG6" s="35" t="str">
        <f>IF(DG7="","",IF(DG7="-","【-】","【"&amp;SUBSTITUTE(TEXT(DG7,"#,##0.00"),"-","△")&amp;"】"))</f>
        <v>【89.80】</v>
      </c>
      <c r="DH6" s="36">
        <f>IF(DH7="",NA(),DH7)</f>
        <v>38.18</v>
      </c>
      <c r="DI6" s="36">
        <f t="shared" ref="DI6:DQ6" si="12">IF(DI7="",NA(),DI7)</f>
        <v>40.82</v>
      </c>
      <c r="DJ6" s="36">
        <f t="shared" si="12"/>
        <v>43.42</v>
      </c>
      <c r="DK6" s="36">
        <f t="shared" si="12"/>
        <v>45.2</v>
      </c>
      <c r="DL6" s="36">
        <f t="shared" si="12"/>
        <v>47.33</v>
      </c>
      <c r="DM6" s="36">
        <f t="shared" si="12"/>
        <v>47.44</v>
      </c>
      <c r="DN6" s="36">
        <f t="shared" si="12"/>
        <v>48.3</v>
      </c>
      <c r="DO6" s="36">
        <f t="shared" si="12"/>
        <v>45.14</v>
      </c>
      <c r="DP6" s="36">
        <f t="shared" si="12"/>
        <v>45.85</v>
      </c>
      <c r="DQ6" s="36">
        <f t="shared" si="12"/>
        <v>47.31</v>
      </c>
      <c r="DR6" s="35" t="str">
        <f>IF(DR7="","",IF(DR7="-","【-】","【"&amp;SUBSTITUTE(TEXT(DR7,"#,##0.00"),"-","△")&amp;"】"))</f>
        <v>【49.59】</v>
      </c>
      <c r="DS6" s="35">
        <f>IF(DS7="",NA(),DS7)</f>
        <v>0</v>
      </c>
      <c r="DT6" s="35">
        <f t="shared" ref="DT6:EB6" si="13">IF(DT7="",NA(),DT7)</f>
        <v>0</v>
      </c>
      <c r="DU6" s="35">
        <f t="shared" si="13"/>
        <v>0</v>
      </c>
      <c r="DV6" s="35">
        <f t="shared" si="13"/>
        <v>0</v>
      </c>
      <c r="DW6" s="35">
        <f t="shared" si="13"/>
        <v>0</v>
      </c>
      <c r="DX6" s="36">
        <f t="shared" si="13"/>
        <v>11.16</v>
      </c>
      <c r="DY6" s="36">
        <f t="shared" si="13"/>
        <v>12.43</v>
      </c>
      <c r="DZ6" s="36">
        <f t="shared" si="13"/>
        <v>13.58</v>
      </c>
      <c r="EA6" s="36">
        <f t="shared" si="13"/>
        <v>14.13</v>
      </c>
      <c r="EB6" s="36">
        <f t="shared" si="13"/>
        <v>16.77</v>
      </c>
      <c r="EC6" s="35" t="str">
        <f>IF(EC7="","",IF(EC7="-","【-】","【"&amp;SUBSTITUTE(TEXT(EC7,"#,##0.00"),"-","△")&amp;"】"))</f>
        <v>【19.44】</v>
      </c>
      <c r="ED6" s="35">
        <f>IF(ED7="",NA(),ED7)</f>
        <v>0</v>
      </c>
      <c r="EE6" s="35">
        <f t="shared" ref="EE6:EM6" si="14">IF(EE7="",NA(),EE7)</f>
        <v>0</v>
      </c>
      <c r="EF6" s="35">
        <f t="shared" si="14"/>
        <v>0</v>
      </c>
      <c r="EG6" s="36">
        <f t="shared" si="14"/>
        <v>0.02</v>
      </c>
      <c r="EH6" s="35">
        <f t="shared" si="14"/>
        <v>0</v>
      </c>
      <c r="EI6" s="36">
        <f t="shared" si="14"/>
        <v>0.65</v>
      </c>
      <c r="EJ6" s="36">
        <f t="shared" si="14"/>
        <v>0.46</v>
      </c>
      <c r="EK6" s="36">
        <f t="shared" si="14"/>
        <v>0.44</v>
      </c>
      <c r="EL6" s="36">
        <f t="shared" si="14"/>
        <v>0.52</v>
      </c>
      <c r="EM6" s="36">
        <f t="shared" si="14"/>
        <v>0.47</v>
      </c>
      <c r="EN6" s="35" t="str">
        <f>IF(EN7="","",IF(EN7="-","【-】","【"&amp;SUBSTITUTE(TEXT(EN7,"#,##0.00"),"-","△")&amp;"】"))</f>
        <v>【0.68】</v>
      </c>
    </row>
    <row r="7" spans="1:144" s="37" customFormat="1" x14ac:dyDescent="0.15">
      <c r="A7" s="29"/>
      <c r="B7" s="38">
        <v>2019</v>
      </c>
      <c r="C7" s="38">
        <v>122378</v>
      </c>
      <c r="D7" s="38">
        <v>46</v>
      </c>
      <c r="E7" s="38">
        <v>1</v>
      </c>
      <c r="F7" s="38">
        <v>0</v>
      </c>
      <c r="G7" s="38">
        <v>1</v>
      </c>
      <c r="H7" s="38" t="s">
        <v>93</v>
      </c>
      <c r="I7" s="38" t="s">
        <v>94</v>
      </c>
      <c r="J7" s="38" t="s">
        <v>95</v>
      </c>
      <c r="K7" s="38" t="s">
        <v>96</v>
      </c>
      <c r="L7" s="38" t="s">
        <v>97</v>
      </c>
      <c r="M7" s="38" t="s">
        <v>98</v>
      </c>
      <c r="N7" s="39" t="s">
        <v>99</v>
      </c>
      <c r="O7" s="39">
        <v>61.29</v>
      </c>
      <c r="P7" s="39">
        <v>14.79</v>
      </c>
      <c r="Q7" s="39">
        <v>4312</v>
      </c>
      <c r="R7" s="39">
        <v>51176</v>
      </c>
      <c r="S7" s="39">
        <v>146.77000000000001</v>
      </c>
      <c r="T7" s="39">
        <v>348.68</v>
      </c>
      <c r="U7" s="39">
        <v>7529</v>
      </c>
      <c r="V7" s="39">
        <v>21.36</v>
      </c>
      <c r="W7" s="39">
        <v>352.48</v>
      </c>
      <c r="X7" s="39">
        <v>107.09</v>
      </c>
      <c r="Y7" s="39">
        <v>112.34</v>
      </c>
      <c r="Z7" s="39">
        <v>110.89</v>
      </c>
      <c r="AA7" s="39">
        <v>122.77</v>
      </c>
      <c r="AB7" s="39">
        <v>115.52</v>
      </c>
      <c r="AC7" s="39">
        <v>106.62</v>
      </c>
      <c r="AD7" s="39">
        <v>107.95</v>
      </c>
      <c r="AE7" s="39">
        <v>104.47</v>
      </c>
      <c r="AF7" s="39">
        <v>103.81</v>
      </c>
      <c r="AG7" s="39">
        <v>104.35</v>
      </c>
      <c r="AH7" s="39">
        <v>112.01</v>
      </c>
      <c r="AI7" s="39">
        <v>0</v>
      </c>
      <c r="AJ7" s="39">
        <v>0</v>
      </c>
      <c r="AK7" s="39">
        <v>0</v>
      </c>
      <c r="AL7" s="39">
        <v>0</v>
      </c>
      <c r="AM7" s="39">
        <v>0</v>
      </c>
      <c r="AN7" s="39">
        <v>12.59</v>
      </c>
      <c r="AO7" s="39">
        <v>12.44</v>
      </c>
      <c r="AP7" s="39">
        <v>16.399999999999999</v>
      </c>
      <c r="AQ7" s="39">
        <v>25.66</v>
      </c>
      <c r="AR7" s="39">
        <v>21.69</v>
      </c>
      <c r="AS7" s="39">
        <v>1.08</v>
      </c>
      <c r="AT7" s="39">
        <v>714.12</v>
      </c>
      <c r="AU7" s="39">
        <v>695.11</v>
      </c>
      <c r="AV7" s="39">
        <v>680.35</v>
      </c>
      <c r="AW7" s="39">
        <v>667.46</v>
      </c>
      <c r="AX7" s="39">
        <v>642.30999999999995</v>
      </c>
      <c r="AY7" s="39">
        <v>416.14</v>
      </c>
      <c r="AZ7" s="39">
        <v>371.89</v>
      </c>
      <c r="BA7" s="39">
        <v>293.23</v>
      </c>
      <c r="BB7" s="39">
        <v>300.14</v>
      </c>
      <c r="BC7" s="39">
        <v>301.04000000000002</v>
      </c>
      <c r="BD7" s="39">
        <v>264.97000000000003</v>
      </c>
      <c r="BE7" s="39">
        <v>2518.15</v>
      </c>
      <c r="BF7" s="39">
        <v>2368.4899999999998</v>
      </c>
      <c r="BG7" s="39">
        <v>2224.88</v>
      </c>
      <c r="BH7" s="39">
        <v>2044.49</v>
      </c>
      <c r="BI7" s="39">
        <v>1898.68</v>
      </c>
      <c r="BJ7" s="39">
        <v>487.22</v>
      </c>
      <c r="BK7" s="39">
        <v>483.11</v>
      </c>
      <c r="BL7" s="39">
        <v>542.29999999999995</v>
      </c>
      <c r="BM7" s="39">
        <v>566.65</v>
      </c>
      <c r="BN7" s="39">
        <v>551.62</v>
      </c>
      <c r="BO7" s="39">
        <v>266.61</v>
      </c>
      <c r="BP7" s="39">
        <v>41.17</v>
      </c>
      <c r="BQ7" s="39">
        <v>42.75</v>
      </c>
      <c r="BR7" s="39">
        <v>41.26</v>
      </c>
      <c r="BS7" s="39">
        <v>46.49</v>
      </c>
      <c r="BT7" s="39">
        <v>46</v>
      </c>
      <c r="BU7" s="39">
        <v>92.76</v>
      </c>
      <c r="BV7" s="39">
        <v>93.28</v>
      </c>
      <c r="BW7" s="39">
        <v>87.51</v>
      </c>
      <c r="BX7" s="39">
        <v>84.77</v>
      </c>
      <c r="BY7" s="39">
        <v>87.11</v>
      </c>
      <c r="BZ7" s="39">
        <v>103.24</v>
      </c>
      <c r="CA7" s="39">
        <v>522.1</v>
      </c>
      <c r="CB7" s="39">
        <v>503.59</v>
      </c>
      <c r="CC7" s="39">
        <v>522.86</v>
      </c>
      <c r="CD7" s="39">
        <v>463.92</v>
      </c>
      <c r="CE7" s="39">
        <v>470.57</v>
      </c>
      <c r="CF7" s="39">
        <v>208.67</v>
      </c>
      <c r="CG7" s="39">
        <v>208.29</v>
      </c>
      <c r="CH7" s="39">
        <v>218.42</v>
      </c>
      <c r="CI7" s="39">
        <v>227.27</v>
      </c>
      <c r="CJ7" s="39">
        <v>223.98</v>
      </c>
      <c r="CK7" s="39">
        <v>168.38</v>
      </c>
      <c r="CL7" s="39">
        <v>50.52</v>
      </c>
      <c r="CM7" s="39">
        <v>50.42</v>
      </c>
      <c r="CN7" s="39">
        <v>50.87</v>
      </c>
      <c r="CO7" s="39">
        <v>51.41</v>
      </c>
      <c r="CP7" s="39">
        <v>51.52</v>
      </c>
      <c r="CQ7" s="39">
        <v>49.08</v>
      </c>
      <c r="CR7" s="39">
        <v>49.32</v>
      </c>
      <c r="CS7" s="39">
        <v>50.24</v>
      </c>
      <c r="CT7" s="39">
        <v>50.29</v>
      </c>
      <c r="CU7" s="39">
        <v>49.64</v>
      </c>
      <c r="CV7" s="39">
        <v>60</v>
      </c>
      <c r="CW7" s="39">
        <v>93.28</v>
      </c>
      <c r="CX7" s="39">
        <v>93.81</v>
      </c>
      <c r="CY7" s="39">
        <v>92.69</v>
      </c>
      <c r="CZ7" s="39">
        <v>93.18</v>
      </c>
      <c r="DA7" s="39">
        <v>92.23</v>
      </c>
      <c r="DB7" s="39">
        <v>79.3</v>
      </c>
      <c r="DC7" s="39">
        <v>79.34</v>
      </c>
      <c r="DD7" s="39">
        <v>78.650000000000006</v>
      </c>
      <c r="DE7" s="39">
        <v>77.73</v>
      </c>
      <c r="DF7" s="39">
        <v>78.09</v>
      </c>
      <c r="DG7" s="39">
        <v>89.8</v>
      </c>
      <c r="DH7" s="39">
        <v>38.18</v>
      </c>
      <c r="DI7" s="39">
        <v>40.82</v>
      </c>
      <c r="DJ7" s="39">
        <v>43.42</v>
      </c>
      <c r="DK7" s="39">
        <v>45.2</v>
      </c>
      <c r="DL7" s="39">
        <v>47.33</v>
      </c>
      <c r="DM7" s="39">
        <v>47.44</v>
      </c>
      <c r="DN7" s="39">
        <v>48.3</v>
      </c>
      <c r="DO7" s="39">
        <v>45.14</v>
      </c>
      <c r="DP7" s="39">
        <v>45.85</v>
      </c>
      <c r="DQ7" s="39">
        <v>47.31</v>
      </c>
      <c r="DR7" s="39">
        <v>49.59</v>
      </c>
      <c r="DS7" s="39">
        <v>0</v>
      </c>
      <c r="DT7" s="39">
        <v>0</v>
      </c>
      <c r="DU7" s="39">
        <v>0</v>
      </c>
      <c r="DV7" s="39">
        <v>0</v>
      </c>
      <c r="DW7" s="39">
        <v>0</v>
      </c>
      <c r="DX7" s="39">
        <v>11.16</v>
      </c>
      <c r="DY7" s="39">
        <v>12.43</v>
      </c>
      <c r="DZ7" s="39">
        <v>13.58</v>
      </c>
      <c r="EA7" s="39">
        <v>14.13</v>
      </c>
      <c r="EB7" s="39">
        <v>16.77</v>
      </c>
      <c r="EC7" s="39">
        <v>19.440000000000001</v>
      </c>
      <c r="ED7" s="39">
        <v>0</v>
      </c>
      <c r="EE7" s="39">
        <v>0</v>
      </c>
      <c r="EF7" s="39">
        <v>0</v>
      </c>
      <c r="EG7" s="39">
        <v>0.02</v>
      </c>
      <c r="EH7" s="39">
        <v>0</v>
      </c>
      <c r="EI7" s="39">
        <v>0.65</v>
      </c>
      <c r="EJ7" s="39">
        <v>0.46</v>
      </c>
      <c r="EK7" s="39">
        <v>0.44</v>
      </c>
      <c r="EL7" s="39">
        <v>0.52</v>
      </c>
      <c r="EM7" s="39">
        <v>0.47</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2021-01-19T04:38:49Z</cp:lastPrinted>
  <dcterms:created xsi:type="dcterms:W3CDTF">2020-12-04T02:06:33Z</dcterms:created>
  <dcterms:modified xsi:type="dcterms:W3CDTF">2021-02-10T01:13:04Z</dcterms:modified>
  <cp:category/>
</cp:coreProperties>
</file>