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1 公共\"/>
    </mc:Choice>
  </mc:AlternateContent>
  <workbookProtection workbookAlgorithmName="SHA-512" workbookHashValue="JYuykBXVQcUFFoqneysJoGYgJEylFHuyLZxKNPNy8TCxm6n1i1x8oj+vHbrW4eR/vXzdUVmNwUL7ML4kfTAOlw==" workbookSaltValue="FaJLrhGe7zwVxQJ9QyYCK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U6" i="5"/>
  <c r="T6" i="5"/>
  <c r="AT8" i="4" s="1"/>
  <c r="S6" i="5"/>
  <c r="AL8" i="4" s="1"/>
  <c r="R6" i="5"/>
  <c r="Q6" i="5"/>
  <c r="P6" i="5"/>
  <c r="P10" i="4" s="1"/>
  <c r="O6" i="5"/>
  <c r="I10" i="4" s="1"/>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G85" i="4"/>
  <c r="F85" i="4"/>
  <c r="AL10" i="4"/>
  <c r="AD10" i="4"/>
  <c r="W10" i="4"/>
  <c r="B10" i="4"/>
  <c r="BB8" i="4"/>
  <c r="AD8" i="4"/>
  <c r="P8" i="4"/>
  <c r="I8" i="4"/>
  <c r="B8" i="4"/>
</calcChain>
</file>

<file path=xl/sharedStrings.xml><?xml version="1.0" encoding="utf-8"?>
<sst xmlns="http://schemas.openxmlformats.org/spreadsheetml/2006/main" count="236" uniqueCount="117">
  <si>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</si>
  <si>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</si>
  <si>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</si>
  <si>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</si>
  <si>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</si>
  <si>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</si>
  <si>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</si>
  <si>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</si>
  <si>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</si>
  <si>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</si>
  <si>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</si>
  <si>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</si>
  <si>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</si>
  <si>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</si>
  <si>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</si>
  <si>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</si>
  <si>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</si>
  <si>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</si>
  <si>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</si>
  <si>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</si>
  <si>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</si>
  <si>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</si>
  <si>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</si>
  <si>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</si>
  <si>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</si>
  <si>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</si>
  <si>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</si>
  <si>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</si>
  <si>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</si>
  <si>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</si>
  <si>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</si>
  <si>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</si>
  <si>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</si>
  <si>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</si>
  <si>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</si>
  <si>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</si>
  <si>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</si>
  <si>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</si>
  <si>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</si>
  <si>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</si>
  <si>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</si>
  <si>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</si>
  <si>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</si>
  <si>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</si>
  <si>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</si>
  <si>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</si>
  <si>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</si>
  <si>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</si>
  <si>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</si>
  <si>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</si>
  <si>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</si>
  <si>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</si>
  <si>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</si>
  <si>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</si>
  <si>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</si>
  <si>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</si>
  <si>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</si>
  <si>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</si>
  <si>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</si>
  <si>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</si>
  <si>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</si>
  <si>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</si>
  <si>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</si>
  <si>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</si>
  <si>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</si>
  <si>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</si>
  <si>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</si>
  <si>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</si>
  <si>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</si>
  <si>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</si>
  <si>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</si>
  <si>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</si>
  <si>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</si>
  <si>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</si>
  <si>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</si>
  <si>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</si>
  <si>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</si>
  <si>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</si>
  <si>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</si>
  <si>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</si>
  <si>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</si>
  <si>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</si>
  <si>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</si>
  <si>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</si>
  <si>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</si>
  <si>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</si>
  <si>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</si>
  <si>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</si>
  <si>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</si>
  <si>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</si>
  <si>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</si>
  <si>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</si>
  <si>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</si>
  <si>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</si>
  <si>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</si>
  <si>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</si>
  <si>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酒々井町</t>
  </si>
  <si>
    <t>法適用</t>
  </si>
  <si>
    <t>下水道事業</t>
  </si>
  <si>
    <t>公共下水道</t>
  </si>
  <si>
    <t>Cc1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</si>
  <si>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</si>
  <si>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</si>
  <si>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</si>
  <si>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</si>
  <si>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</si>
  <si>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</si>
  <si>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</si>
  <si>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</si>
  <si>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</si>
  <si>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</si>
  <si>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</si>
  <si>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</si>
  <si>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</si>
  <si>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有形固定資産原価償却率」については、類似団体と比較して低い水準にあり、「②管渠老化率」も０％となっており当面老朽化の課題はない。今後、法定耐用年数（５０年）を迎える下水道管については、ストックマネジメント計画を策定し、適切に更新していく必要がある。</t>
    <rPh sb="2" eb="6">
      <t>ユウケイコテイ</t>
    </rPh>
    <rPh sb="6" eb="8">
      <t>シサン</t>
    </rPh>
    <rPh sb="8" eb="10">
      <t>ゲンカ</t>
    </rPh>
    <rPh sb="10" eb="12">
      <t>ショウキャク</t>
    </rPh>
    <rPh sb="12" eb="13">
      <t>リツ</t>
    </rPh>
    <rPh sb="20" eb="24">
      <t>ルイジダンタイ</t>
    </rPh>
    <rPh sb="25" eb="27">
      <t>ヒカク</t>
    </rPh>
    <rPh sb="29" eb="30">
      <t>ヒク</t>
    </rPh>
    <rPh sb="31" eb="33">
      <t>スイジュン</t>
    </rPh>
    <rPh sb="39" eb="41">
      <t>カンキョ</t>
    </rPh>
    <rPh sb="41" eb="43">
      <t>ロウカ</t>
    </rPh>
    <rPh sb="43" eb="44">
      <t>リツ</t>
    </rPh>
    <rPh sb="54" eb="56">
      <t>トウメン</t>
    </rPh>
    <rPh sb="56" eb="59">
      <t>ロウキュウカ</t>
    </rPh>
    <rPh sb="60" eb="62">
      <t>カダイ</t>
    </rPh>
    <rPh sb="66" eb="68">
      <t>コンゴ</t>
    </rPh>
    <rPh sb="69" eb="71">
      <t>ホウテイ</t>
    </rPh>
    <rPh sb="71" eb="73">
      <t>タイヨウ</t>
    </rPh>
    <rPh sb="73" eb="75">
      <t>ネンスウ</t>
    </rPh>
    <rPh sb="78" eb="79">
      <t>ネン</t>
    </rPh>
    <rPh sb="81" eb="82">
      <t>ムカ</t>
    </rPh>
    <rPh sb="84" eb="87">
      <t>ゲスイドウ</t>
    </rPh>
    <rPh sb="87" eb="88">
      <t>カン</t>
    </rPh>
    <rPh sb="104" eb="106">
      <t>ケイカク</t>
    </rPh>
    <rPh sb="107" eb="109">
      <t>サクテイ</t>
    </rPh>
    <rPh sb="111" eb="113">
      <t>テキセツ</t>
    </rPh>
    <rPh sb="114" eb="116">
      <t>コウシン</t>
    </rPh>
    <rPh sb="120" eb="122">
      <t>ヒツヨウ</t>
    </rPh>
    <phoneticPr fontId="4"/>
  </si>
  <si>
    <t>　全体計画における未整備区域の計画的な整備を行うとともに、今後発生してくる管渠の老朽化に対応するため、ストックマネジメント計画により、計画的な整備、更新を実施し、経営の健全化を図っていきたい。</t>
    <rPh sb="1" eb="3">
      <t>ゼンタイ</t>
    </rPh>
    <rPh sb="3" eb="5">
      <t>ケイカク</t>
    </rPh>
    <rPh sb="9" eb="12">
      <t>ミセイビ</t>
    </rPh>
    <rPh sb="12" eb="14">
      <t>クイキ</t>
    </rPh>
    <rPh sb="15" eb="18">
      <t>ケイカクテキ</t>
    </rPh>
    <rPh sb="19" eb="21">
      <t>セイビ</t>
    </rPh>
    <rPh sb="22" eb="23">
      <t>オコナ</t>
    </rPh>
    <rPh sb="29" eb="31">
      <t>コンゴ</t>
    </rPh>
    <rPh sb="31" eb="33">
      <t>ハッセイ</t>
    </rPh>
    <rPh sb="37" eb="39">
      <t>カンキョ</t>
    </rPh>
    <rPh sb="40" eb="43">
      <t>ロウキュウカ</t>
    </rPh>
    <rPh sb="44" eb="46">
      <t>タイオウ</t>
    </rPh>
    <rPh sb="61" eb="63">
      <t>ケイカク</t>
    </rPh>
    <rPh sb="67" eb="70">
      <t>ケイカクテキ</t>
    </rPh>
    <rPh sb="71" eb="73">
      <t>セイビ</t>
    </rPh>
    <rPh sb="74" eb="76">
      <t>コウシン</t>
    </rPh>
    <rPh sb="77" eb="79">
      <t>ジッシ</t>
    </rPh>
    <rPh sb="81" eb="83">
      <t>ケイエイ</t>
    </rPh>
    <rPh sb="84" eb="87">
      <t>ケンゼンカ</t>
    </rPh>
    <rPh sb="88" eb="89">
      <t>ハカ</t>
    </rPh>
    <phoneticPr fontId="4"/>
  </si>
  <si>
    <t>「①経常収支比率」は１００％を下回っているが、「②累積損失比率」は類似団体を上回っており料金改定等経営改善を図っていく必要がある。「④企業債残高対事業比率」「⑥汚水処理原価」は、類似団体との比較では低く、「⑤経費回収率」は高い状況にある。「⑧水洗化率」は住民基本台帳の人口が減少傾向であるのに伴い減少している。「③流動比率」についても高い状況にある。今年度は未払金の減少により高い状況である。資金的には余裕がある状況といえるので、引き続き経営努力していきたい。</t>
    <rPh sb="4" eb="6">
      <t>シュウシ</t>
    </rPh>
    <rPh sb="6" eb="8">
      <t>ヒリツ</t>
    </rPh>
    <rPh sb="15" eb="17">
      <t>シタマワ</t>
    </rPh>
    <rPh sb="25" eb="29">
      <t>ルイセキソンシツ</t>
    </rPh>
    <rPh sb="29" eb="31">
      <t>ヒリツ</t>
    </rPh>
    <rPh sb="33" eb="35">
      <t>ルイジ</t>
    </rPh>
    <rPh sb="35" eb="37">
      <t>ダンタイ</t>
    </rPh>
    <rPh sb="38" eb="40">
      <t>ウワマワ</t>
    </rPh>
    <rPh sb="44" eb="46">
      <t>リョウキン</t>
    </rPh>
    <rPh sb="46" eb="48">
      <t>カイテイ</t>
    </rPh>
    <rPh sb="48" eb="49">
      <t>トウ</t>
    </rPh>
    <rPh sb="49" eb="51">
      <t>ケイエイ</t>
    </rPh>
    <rPh sb="51" eb="53">
      <t>カイゼン</t>
    </rPh>
    <rPh sb="54" eb="55">
      <t>ハカ</t>
    </rPh>
    <rPh sb="59" eb="61">
      <t>ヒツヨウ</t>
    </rPh>
    <rPh sb="67" eb="69">
      <t>キギョウ</t>
    </rPh>
    <rPh sb="69" eb="70">
      <t>サイ</t>
    </rPh>
    <rPh sb="70" eb="72">
      <t>ザンダカ</t>
    </rPh>
    <rPh sb="72" eb="73">
      <t>タイ</t>
    </rPh>
    <rPh sb="73" eb="75">
      <t>ジギョウ</t>
    </rPh>
    <rPh sb="75" eb="77">
      <t>ヒリツ</t>
    </rPh>
    <rPh sb="80" eb="82">
      <t>オスイ</t>
    </rPh>
    <rPh sb="82" eb="84">
      <t>ショリ</t>
    </rPh>
    <rPh sb="84" eb="86">
      <t>ゲンカ</t>
    </rPh>
    <rPh sb="89" eb="91">
      <t>ルイジ</t>
    </rPh>
    <rPh sb="91" eb="93">
      <t>ダンタイ</t>
    </rPh>
    <rPh sb="95" eb="97">
      <t>ヒカク</t>
    </rPh>
    <rPh sb="99" eb="100">
      <t>ヒク</t>
    </rPh>
    <rPh sb="104" eb="106">
      <t>ケイヒ</t>
    </rPh>
    <rPh sb="106" eb="108">
      <t>カイシュウ</t>
    </rPh>
    <rPh sb="108" eb="109">
      <t>リツ</t>
    </rPh>
    <rPh sb="111" eb="112">
      <t>タカ</t>
    </rPh>
    <rPh sb="113" eb="115">
      <t>ジョウキョウ</t>
    </rPh>
    <rPh sb="121" eb="124">
      <t>スイセンカ</t>
    </rPh>
    <rPh sb="124" eb="125">
      <t>リツ</t>
    </rPh>
    <rPh sb="127" eb="129">
      <t>ジュウミン</t>
    </rPh>
    <rPh sb="129" eb="131">
      <t>キホン</t>
    </rPh>
    <rPh sb="131" eb="133">
      <t>ダイチョウ</t>
    </rPh>
    <rPh sb="134" eb="136">
      <t>ジンコウ</t>
    </rPh>
    <rPh sb="137" eb="139">
      <t>ゲンショウ</t>
    </rPh>
    <rPh sb="139" eb="141">
      <t>ケイコウ</t>
    </rPh>
    <rPh sb="146" eb="147">
      <t>トモナ</t>
    </rPh>
    <rPh sb="148" eb="150">
      <t>ゲンショウ</t>
    </rPh>
    <rPh sb="157" eb="159">
      <t>リュウドウ</t>
    </rPh>
    <rPh sb="159" eb="161">
      <t>ヒリツ</t>
    </rPh>
    <rPh sb="167" eb="168">
      <t>タカ</t>
    </rPh>
    <rPh sb="169" eb="171">
      <t>ジョウキョウ</t>
    </rPh>
    <rPh sb="175" eb="178">
      <t>コンネンド</t>
    </rPh>
    <rPh sb="179" eb="181">
      <t>ミバラ</t>
    </rPh>
    <rPh sb="181" eb="182">
      <t>キン</t>
    </rPh>
    <rPh sb="183" eb="185">
      <t>ゲンショウ</t>
    </rPh>
    <rPh sb="190" eb="192">
      <t>ジョウキョウ</t>
    </rPh>
    <rPh sb="196" eb="199">
      <t>シキンテキ</t>
    </rPh>
    <rPh sb="201" eb="203">
      <t>ヨユウ</t>
    </rPh>
    <rPh sb="206" eb="208">
      <t>ジョウキョウ</t>
    </rPh>
    <rPh sb="215" eb="216">
      <t>ヒ</t>
    </rPh>
    <rPh sb="217" eb="218">
      <t>ツヅ</t>
    </rPh>
    <rPh sb="219" eb="221">
      <t>ケイエイ</t>
    </rPh>
    <rPh sb="221" eb="223">
      <t>ドリョク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</si>
</sst>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507-4444-A1E0-A6C84E15F242}"/>
            </c:ext>
          </c:extLst>
        </c:ser>
        <c:dLbls>
          <c:showLegendKey val="0"/>
          <c:showVal val="0"/>
          <c:showCatName val="0"/>
          <c:showSerName val="0"/>
          <c:showPercent val="0"/>
          <c:showBubbleSize val="0"/>
        </c:dLbls>
        <c:gapWidth val="150"/>
        <c:axId val="186212520"/>
        <c:axId val="186782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1.08</c:v>
                </c:pt>
                <c:pt idx="1">
                  <c:v>0.19</c:v>
                </c:pt>
                <c:pt idx="2">
                  <c:v>0.23</c:v>
                </c:pt>
                <c:pt idx="3">
                  <c:v>0.21</c:v>
                </c:pt>
                <c:pt idx="4">
                  <c:v>0.17</c:v>
                </c:pt>
              </c:numCache>
            </c:numRef>
          </c:val>
          <c:smooth val="0"/>
          <c:extLst>
            <c:ext xmlns:c16="http://schemas.microsoft.com/office/drawing/2014/chart" uri="{C3380CC4-5D6E-409C-BE32-E72D297353CC}">
              <c16:uniqueId val="{00000001-1507-4444-A1E0-A6C84E15F242}"/>
            </c:ext>
          </c:extLst>
        </c:ser>
        <c:dLbls>
          <c:showLegendKey val="0"/>
          <c:showVal val="0"/>
          <c:showCatName val="0"/>
          <c:showSerName val="0"/>
          <c:showPercent val="0"/>
          <c:showBubbleSize val="0"/>
        </c:dLbls>
        <c:marker val="1"/>
        <c:smooth val="0"/>
        <c:axId val="186212520"/>
        <c:axId val="186782040"/>
      </c:lineChart>
      <c:dateAx>
        <c:axId val="186212520"/>
        <c:scaling>
          <c:orientation val="minMax"/>
        </c:scaling>
        <c:delete val="1"/>
        <c:axPos val="b"/>
        <c:numFmt formatCode="&quot;H&quot;yy" sourceLinked="1"/>
        <c:majorTickMark val="none"/>
        <c:minorTickMark val="none"/>
        <c:tickLblPos val="none"/>
        <c:crossAx val="186782040"/>
        <c:crosses val="autoZero"/>
        <c:auto val="1"/>
        <c:lblOffset val="100"/>
        <c:baseTimeUnit val="years"/>
      </c:dateAx>
      <c:valAx>
        <c:axId val="186782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6212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561-4C7C-B80E-944F0CC4A1FE}"/>
            </c:ext>
          </c:extLst>
        </c:ser>
        <c:dLbls>
          <c:showLegendKey val="0"/>
          <c:showVal val="0"/>
          <c:showCatName val="0"/>
          <c:showSerName val="0"/>
          <c:showPercent val="0"/>
          <c:showBubbleSize val="0"/>
        </c:dLbls>
        <c:gapWidth val="150"/>
        <c:axId val="187415904"/>
        <c:axId val="187416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59.97</c:v>
                </c:pt>
                <c:pt idx="1">
                  <c:v>59.35</c:v>
                </c:pt>
                <c:pt idx="2">
                  <c:v>58.4</c:v>
                </c:pt>
                <c:pt idx="3">
                  <c:v>58</c:v>
                </c:pt>
                <c:pt idx="4">
                  <c:v>57.42</c:v>
                </c:pt>
              </c:numCache>
            </c:numRef>
          </c:val>
          <c:smooth val="0"/>
          <c:extLst>
            <c:ext xmlns:c16="http://schemas.microsoft.com/office/drawing/2014/chart" uri="{C3380CC4-5D6E-409C-BE32-E72D297353CC}">
              <c16:uniqueId val="{00000001-3561-4C7C-B80E-944F0CC4A1FE}"/>
            </c:ext>
          </c:extLst>
        </c:ser>
        <c:dLbls>
          <c:showLegendKey val="0"/>
          <c:showVal val="0"/>
          <c:showCatName val="0"/>
          <c:showSerName val="0"/>
          <c:showPercent val="0"/>
          <c:showBubbleSize val="0"/>
        </c:dLbls>
        <c:marker val="1"/>
        <c:smooth val="0"/>
        <c:axId val="187415904"/>
        <c:axId val="187416296"/>
      </c:lineChart>
      <c:dateAx>
        <c:axId val="187415904"/>
        <c:scaling>
          <c:orientation val="minMax"/>
        </c:scaling>
        <c:delete val="1"/>
        <c:axPos val="b"/>
        <c:numFmt formatCode="&quot;H&quot;yy" sourceLinked="1"/>
        <c:majorTickMark val="none"/>
        <c:minorTickMark val="none"/>
        <c:tickLblPos val="none"/>
        <c:crossAx val="187416296"/>
        <c:crosses val="autoZero"/>
        <c:auto val="1"/>
        <c:lblOffset val="100"/>
        <c:baseTimeUnit val="years"/>
      </c:dateAx>
      <c:valAx>
        <c:axId val="187416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7415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97.62</c:v>
                </c:pt>
                <c:pt idx="1">
                  <c:v>97.82</c:v>
                </c:pt>
                <c:pt idx="2">
                  <c:v>97.23</c:v>
                </c:pt>
                <c:pt idx="3">
                  <c:v>97.45</c:v>
                </c:pt>
                <c:pt idx="4">
                  <c:v>97.45</c:v>
                </c:pt>
              </c:numCache>
            </c:numRef>
          </c:val>
          <c:extLst>
            <c:ext xmlns:c16="http://schemas.microsoft.com/office/drawing/2014/chart" uri="{C3380CC4-5D6E-409C-BE32-E72D297353CC}">
              <c16:uniqueId val="{00000000-1F03-4BD7-BB30-A8DD8F67D1F6}"/>
            </c:ext>
          </c:extLst>
        </c:ser>
        <c:dLbls>
          <c:showLegendKey val="0"/>
          <c:showVal val="0"/>
          <c:showCatName val="0"/>
          <c:showSerName val="0"/>
          <c:showPercent val="0"/>
          <c:showBubbleSize val="0"/>
        </c:dLbls>
        <c:gapWidth val="150"/>
        <c:axId val="187419432"/>
        <c:axId val="187413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94.8</c:v>
                </c:pt>
                <c:pt idx="1">
                  <c:v>89.88</c:v>
                </c:pt>
                <c:pt idx="2">
                  <c:v>89.68</c:v>
                </c:pt>
                <c:pt idx="3">
                  <c:v>89.79</c:v>
                </c:pt>
                <c:pt idx="4">
                  <c:v>90.42</c:v>
                </c:pt>
              </c:numCache>
            </c:numRef>
          </c:val>
          <c:smooth val="0"/>
          <c:extLst>
            <c:ext xmlns:c16="http://schemas.microsoft.com/office/drawing/2014/chart" uri="{C3380CC4-5D6E-409C-BE32-E72D297353CC}">
              <c16:uniqueId val="{00000001-1F03-4BD7-BB30-A8DD8F67D1F6}"/>
            </c:ext>
          </c:extLst>
        </c:ser>
        <c:dLbls>
          <c:showLegendKey val="0"/>
          <c:showVal val="0"/>
          <c:showCatName val="0"/>
          <c:showSerName val="0"/>
          <c:showPercent val="0"/>
          <c:showBubbleSize val="0"/>
        </c:dLbls>
        <c:marker val="1"/>
        <c:smooth val="0"/>
        <c:axId val="187419432"/>
        <c:axId val="187413160"/>
      </c:lineChart>
      <c:dateAx>
        <c:axId val="187419432"/>
        <c:scaling>
          <c:orientation val="minMax"/>
        </c:scaling>
        <c:delete val="1"/>
        <c:axPos val="b"/>
        <c:numFmt formatCode="&quot;H&quot;yy" sourceLinked="1"/>
        <c:majorTickMark val="none"/>
        <c:minorTickMark val="none"/>
        <c:tickLblPos val="none"/>
        <c:crossAx val="187413160"/>
        <c:crosses val="autoZero"/>
        <c:auto val="1"/>
        <c:lblOffset val="100"/>
        <c:baseTimeUnit val="years"/>
      </c:dateAx>
      <c:valAx>
        <c:axId val="187413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7419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88.57</c:v>
                </c:pt>
                <c:pt idx="1">
                  <c:v>93.48</c:v>
                </c:pt>
                <c:pt idx="2">
                  <c:v>87.51</c:v>
                </c:pt>
                <c:pt idx="3">
                  <c:v>87.05</c:v>
                </c:pt>
                <c:pt idx="4">
                  <c:v>85.73</c:v>
                </c:pt>
              </c:numCache>
            </c:numRef>
          </c:val>
          <c:extLst>
            <c:ext xmlns:c16="http://schemas.microsoft.com/office/drawing/2014/chart" uri="{C3380CC4-5D6E-409C-BE32-E72D297353CC}">
              <c16:uniqueId val="{00000000-D102-4879-992F-81DE64B80DA5}"/>
            </c:ext>
          </c:extLst>
        </c:ser>
        <c:dLbls>
          <c:showLegendKey val="0"/>
          <c:showVal val="0"/>
          <c:showCatName val="0"/>
          <c:showSerName val="0"/>
          <c:showPercent val="0"/>
          <c:showBubbleSize val="0"/>
        </c:dLbls>
        <c:gapWidth val="150"/>
        <c:axId val="104481064"/>
        <c:axId val="104484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95.24</c:v>
                </c:pt>
                <c:pt idx="1">
                  <c:v>105.98</c:v>
                </c:pt>
                <c:pt idx="2">
                  <c:v>105.53</c:v>
                </c:pt>
                <c:pt idx="3">
                  <c:v>105.06</c:v>
                </c:pt>
                <c:pt idx="4">
                  <c:v>106.81</c:v>
                </c:pt>
              </c:numCache>
            </c:numRef>
          </c:val>
          <c:smooth val="0"/>
          <c:extLst>
            <c:ext xmlns:c16="http://schemas.microsoft.com/office/drawing/2014/chart" uri="{C3380CC4-5D6E-409C-BE32-E72D297353CC}">
              <c16:uniqueId val="{00000001-D102-4879-992F-81DE64B80DA5}"/>
            </c:ext>
          </c:extLst>
        </c:ser>
        <c:dLbls>
          <c:showLegendKey val="0"/>
          <c:showVal val="0"/>
          <c:showCatName val="0"/>
          <c:showSerName val="0"/>
          <c:showPercent val="0"/>
          <c:showBubbleSize val="0"/>
        </c:dLbls>
        <c:marker val="1"/>
        <c:smooth val="0"/>
        <c:axId val="104481064"/>
        <c:axId val="104484200"/>
      </c:lineChart>
      <c:dateAx>
        <c:axId val="104481064"/>
        <c:scaling>
          <c:orientation val="minMax"/>
        </c:scaling>
        <c:delete val="1"/>
        <c:axPos val="b"/>
        <c:numFmt formatCode="&quot;H&quot;yy" sourceLinked="1"/>
        <c:majorTickMark val="none"/>
        <c:minorTickMark val="none"/>
        <c:tickLblPos val="none"/>
        <c:crossAx val="104484200"/>
        <c:crosses val="autoZero"/>
        <c:auto val="1"/>
        <c:lblOffset val="100"/>
        <c:baseTimeUnit val="years"/>
      </c:dateAx>
      <c:valAx>
        <c:axId val="104484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481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7.32</c:v>
                </c:pt>
                <c:pt idx="1">
                  <c:v>79.040000000000006</c:v>
                </c:pt>
                <c:pt idx="2">
                  <c:v>16.82</c:v>
                </c:pt>
                <c:pt idx="3">
                  <c:v>17.75</c:v>
                </c:pt>
                <c:pt idx="4">
                  <c:v>20.81</c:v>
                </c:pt>
              </c:numCache>
            </c:numRef>
          </c:val>
          <c:extLst>
            <c:ext xmlns:c16="http://schemas.microsoft.com/office/drawing/2014/chart" uri="{C3380CC4-5D6E-409C-BE32-E72D297353CC}">
              <c16:uniqueId val="{00000000-AF80-4F39-952C-6938F97E16C8}"/>
            </c:ext>
          </c:extLst>
        </c:ser>
        <c:dLbls>
          <c:showLegendKey val="0"/>
          <c:showVal val="0"/>
          <c:showCatName val="0"/>
          <c:showSerName val="0"/>
          <c:showPercent val="0"/>
          <c:showBubbleSize val="0"/>
        </c:dLbls>
        <c:gapWidth val="150"/>
        <c:axId val="186874768"/>
        <c:axId val="186870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34.39</c:v>
                </c:pt>
                <c:pt idx="1">
                  <c:v>27.12</c:v>
                </c:pt>
                <c:pt idx="2">
                  <c:v>29.5</c:v>
                </c:pt>
                <c:pt idx="3">
                  <c:v>30.6</c:v>
                </c:pt>
                <c:pt idx="4">
                  <c:v>29.23</c:v>
                </c:pt>
              </c:numCache>
            </c:numRef>
          </c:val>
          <c:smooth val="0"/>
          <c:extLst>
            <c:ext xmlns:c16="http://schemas.microsoft.com/office/drawing/2014/chart" uri="{C3380CC4-5D6E-409C-BE32-E72D297353CC}">
              <c16:uniqueId val="{00000001-AF80-4F39-952C-6938F97E16C8}"/>
            </c:ext>
          </c:extLst>
        </c:ser>
        <c:dLbls>
          <c:showLegendKey val="0"/>
          <c:showVal val="0"/>
          <c:showCatName val="0"/>
          <c:showSerName val="0"/>
          <c:showPercent val="0"/>
          <c:showBubbleSize val="0"/>
        </c:dLbls>
        <c:marker val="1"/>
        <c:smooth val="0"/>
        <c:axId val="186874768"/>
        <c:axId val="186870064"/>
      </c:lineChart>
      <c:dateAx>
        <c:axId val="186874768"/>
        <c:scaling>
          <c:orientation val="minMax"/>
        </c:scaling>
        <c:delete val="1"/>
        <c:axPos val="b"/>
        <c:numFmt formatCode="&quot;H&quot;yy" sourceLinked="1"/>
        <c:majorTickMark val="none"/>
        <c:minorTickMark val="none"/>
        <c:tickLblPos val="none"/>
        <c:crossAx val="186870064"/>
        <c:crosses val="autoZero"/>
        <c:auto val="1"/>
        <c:lblOffset val="100"/>
        <c:baseTimeUnit val="years"/>
      </c:dateAx>
      <c:valAx>
        <c:axId val="186870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6874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709-4F1B-A511-6A739D20F50F}"/>
            </c:ext>
          </c:extLst>
        </c:ser>
        <c:dLbls>
          <c:showLegendKey val="0"/>
          <c:showVal val="0"/>
          <c:showCatName val="0"/>
          <c:showSerName val="0"/>
          <c:showPercent val="0"/>
          <c:showBubbleSize val="0"/>
        </c:dLbls>
        <c:gapWidth val="150"/>
        <c:axId val="186870848"/>
        <c:axId val="186869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2.2200000000000002</c:v>
                </c:pt>
                <c:pt idx="1">
                  <c:v>1.93</c:v>
                </c:pt>
                <c:pt idx="2">
                  <c:v>1.92</c:v>
                </c:pt>
                <c:pt idx="3">
                  <c:v>1.83</c:v>
                </c:pt>
                <c:pt idx="4">
                  <c:v>1.37</c:v>
                </c:pt>
              </c:numCache>
            </c:numRef>
          </c:val>
          <c:smooth val="0"/>
          <c:extLst>
            <c:ext xmlns:c16="http://schemas.microsoft.com/office/drawing/2014/chart" uri="{C3380CC4-5D6E-409C-BE32-E72D297353CC}">
              <c16:uniqueId val="{00000001-A709-4F1B-A511-6A739D20F50F}"/>
            </c:ext>
          </c:extLst>
        </c:ser>
        <c:dLbls>
          <c:showLegendKey val="0"/>
          <c:showVal val="0"/>
          <c:showCatName val="0"/>
          <c:showSerName val="0"/>
          <c:showPercent val="0"/>
          <c:showBubbleSize val="0"/>
        </c:dLbls>
        <c:marker val="1"/>
        <c:smooth val="0"/>
        <c:axId val="186870848"/>
        <c:axId val="186869672"/>
      </c:lineChart>
      <c:dateAx>
        <c:axId val="186870848"/>
        <c:scaling>
          <c:orientation val="minMax"/>
        </c:scaling>
        <c:delete val="1"/>
        <c:axPos val="b"/>
        <c:numFmt formatCode="&quot;H&quot;yy" sourceLinked="1"/>
        <c:majorTickMark val="none"/>
        <c:minorTickMark val="none"/>
        <c:tickLblPos val="none"/>
        <c:crossAx val="186869672"/>
        <c:crosses val="autoZero"/>
        <c:auto val="1"/>
        <c:lblOffset val="100"/>
        <c:baseTimeUnit val="years"/>
      </c:dateAx>
      <c:valAx>
        <c:axId val="186869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6870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14.93</c:v>
                </c:pt>
                <c:pt idx="1">
                  <c:v>8.0299999999999994</c:v>
                </c:pt>
                <c:pt idx="2">
                  <c:v>52.35</c:v>
                </c:pt>
                <c:pt idx="3">
                  <c:v>71.099999999999994</c:v>
                </c:pt>
                <c:pt idx="4">
                  <c:v>84.8</c:v>
                </c:pt>
              </c:numCache>
            </c:numRef>
          </c:val>
          <c:extLst>
            <c:ext xmlns:c16="http://schemas.microsoft.com/office/drawing/2014/chart" uri="{C3380CC4-5D6E-409C-BE32-E72D297353CC}">
              <c16:uniqueId val="{00000000-F1AC-4750-84EF-43906BDF2EAE}"/>
            </c:ext>
          </c:extLst>
        </c:ser>
        <c:dLbls>
          <c:showLegendKey val="0"/>
          <c:showVal val="0"/>
          <c:showCatName val="0"/>
          <c:showSerName val="0"/>
          <c:showPercent val="0"/>
          <c:showBubbleSize val="0"/>
        </c:dLbls>
        <c:gapWidth val="150"/>
        <c:axId val="186871632"/>
        <c:axId val="186873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54.27</c:v>
                </c:pt>
                <c:pt idx="1">
                  <c:v>41.15</c:v>
                </c:pt>
                <c:pt idx="2">
                  <c:v>39.08</c:v>
                </c:pt>
                <c:pt idx="3">
                  <c:v>41.56</c:v>
                </c:pt>
                <c:pt idx="4">
                  <c:v>34.4</c:v>
                </c:pt>
              </c:numCache>
            </c:numRef>
          </c:val>
          <c:smooth val="0"/>
          <c:extLst>
            <c:ext xmlns:c16="http://schemas.microsoft.com/office/drawing/2014/chart" uri="{C3380CC4-5D6E-409C-BE32-E72D297353CC}">
              <c16:uniqueId val="{00000001-F1AC-4750-84EF-43906BDF2EAE}"/>
            </c:ext>
          </c:extLst>
        </c:ser>
        <c:dLbls>
          <c:showLegendKey val="0"/>
          <c:showVal val="0"/>
          <c:showCatName val="0"/>
          <c:showSerName val="0"/>
          <c:showPercent val="0"/>
          <c:showBubbleSize val="0"/>
        </c:dLbls>
        <c:marker val="1"/>
        <c:smooth val="0"/>
        <c:axId val="186871632"/>
        <c:axId val="186873592"/>
      </c:lineChart>
      <c:dateAx>
        <c:axId val="186871632"/>
        <c:scaling>
          <c:orientation val="minMax"/>
        </c:scaling>
        <c:delete val="1"/>
        <c:axPos val="b"/>
        <c:numFmt formatCode="&quot;H&quot;yy" sourceLinked="1"/>
        <c:majorTickMark val="none"/>
        <c:minorTickMark val="none"/>
        <c:tickLblPos val="none"/>
        <c:crossAx val="186873592"/>
        <c:crosses val="autoZero"/>
        <c:auto val="1"/>
        <c:lblOffset val="100"/>
        <c:baseTimeUnit val="years"/>
      </c:dateAx>
      <c:valAx>
        <c:axId val="186873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6871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370.16</c:v>
                </c:pt>
                <c:pt idx="1">
                  <c:v>388.03</c:v>
                </c:pt>
                <c:pt idx="2">
                  <c:v>183.85</c:v>
                </c:pt>
                <c:pt idx="3">
                  <c:v>295.69</c:v>
                </c:pt>
                <c:pt idx="4">
                  <c:v>748.81</c:v>
                </c:pt>
              </c:numCache>
            </c:numRef>
          </c:val>
          <c:extLst>
            <c:ext xmlns:c16="http://schemas.microsoft.com/office/drawing/2014/chart" uri="{C3380CC4-5D6E-409C-BE32-E72D297353CC}">
              <c16:uniqueId val="{00000000-BA57-4217-A89B-95C7482BD700}"/>
            </c:ext>
          </c:extLst>
        </c:ser>
        <c:dLbls>
          <c:showLegendKey val="0"/>
          <c:showVal val="0"/>
          <c:showCatName val="0"/>
          <c:showSerName val="0"/>
          <c:showPercent val="0"/>
          <c:showBubbleSize val="0"/>
        </c:dLbls>
        <c:gapWidth val="150"/>
        <c:axId val="186875944"/>
        <c:axId val="186872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163.80000000000001</c:v>
                </c:pt>
                <c:pt idx="1">
                  <c:v>88.12</c:v>
                </c:pt>
                <c:pt idx="2">
                  <c:v>81.33</c:v>
                </c:pt>
                <c:pt idx="3">
                  <c:v>80.81</c:v>
                </c:pt>
                <c:pt idx="4">
                  <c:v>68.17</c:v>
                </c:pt>
              </c:numCache>
            </c:numRef>
          </c:val>
          <c:smooth val="0"/>
          <c:extLst>
            <c:ext xmlns:c16="http://schemas.microsoft.com/office/drawing/2014/chart" uri="{C3380CC4-5D6E-409C-BE32-E72D297353CC}">
              <c16:uniqueId val="{00000001-BA57-4217-A89B-95C7482BD700}"/>
            </c:ext>
          </c:extLst>
        </c:ser>
        <c:dLbls>
          <c:showLegendKey val="0"/>
          <c:showVal val="0"/>
          <c:showCatName val="0"/>
          <c:showSerName val="0"/>
          <c:showPercent val="0"/>
          <c:showBubbleSize val="0"/>
        </c:dLbls>
        <c:marker val="1"/>
        <c:smooth val="0"/>
        <c:axId val="186875944"/>
        <c:axId val="186872416"/>
      </c:lineChart>
      <c:dateAx>
        <c:axId val="186875944"/>
        <c:scaling>
          <c:orientation val="minMax"/>
        </c:scaling>
        <c:delete val="1"/>
        <c:axPos val="b"/>
        <c:numFmt formatCode="&quot;H&quot;yy" sourceLinked="1"/>
        <c:majorTickMark val="none"/>
        <c:minorTickMark val="none"/>
        <c:tickLblPos val="none"/>
        <c:crossAx val="186872416"/>
        <c:crosses val="autoZero"/>
        <c:auto val="1"/>
        <c:lblOffset val="100"/>
        <c:baseTimeUnit val="years"/>
      </c:dateAx>
      <c:valAx>
        <c:axId val="186872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6875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309.98</c:v>
                </c:pt>
                <c:pt idx="1">
                  <c:v>269.82</c:v>
                </c:pt>
                <c:pt idx="2">
                  <c:v>250.03</c:v>
                </c:pt>
                <c:pt idx="3">
                  <c:v>222.06</c:v>
                </c:pt>
                <c:pt idx="4">
                  <c:v>207.29</c:v>
                </c:pt>
              </c:numCache>
            </c:numRef>
          </c:val>
          <c:extLst>
            <c:ext xmlns:c16="http://schemas.microsoft.com/office/drawing/2014/chart" uri="{C3380CC4-5D6E-409C-BE32-E72D297353CC}">
              <c16:uniqueId val="{00000000-4582-4ED6-86E4-5464DB8A074C}"/>
            </c:ext>
          </c:extLst>
        </c:ser>
        <c:dLbls>
          <c:showLegendKey val="0"/>
          <c:showVal val="0"/>
          <c:showCatName val="0"/>
          <c:showSerName val="0"/>
          <c:showPercent val="0"/>
          <c:showBubbleSize val="0"/>
        </c:dLbls>
        <c:gapWidth val="150"/>
        <c:axId val="186873984"/>
        <c:axId val="186874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681.23</c:v>
                </c:pt>
                <c:pt idx="1">
                  <c:v>716.96</c:v>
                </c:pt>
                <c:pt idx="2">
                  <c:v>799.11</c:v>
                </c:pt>
                <c:pt idx="3">
                  <c:v>768.62</c:v>
                </c:pt>
                <c:pt idx="4">
                  <c:v>789.44</c:v>
                </c:pt>
              </c:numCache>
            </c:numRef>
          </c:val>
          <c:smooth val="0"/>
          <c:extLst>
            <c:ext xmlns:c16="http://schemas.microsoft.com/office/drawing/2014/chart" uri="{C3380CC4-5D6E-409C-BE32-E72D297353CC}">
              <c16:uniqueId val="{00000001-4582-4ED6-86E4-5464DB8A074C}"/>
            </c:ext>
          </c:extLst>
        </c:ser>
        <c:dLbls>
          <c:showLegendKey val="0"/>
          <c:showVal val="0"/>
          <c:showCatName val="0"/>
          <c:showSerName val="0"/>
          <c:showPercent val="0"/>
          <c:showBubbleSize val="0"/>
        </c:dLbls>
        <c:marker val="1"/>
        <c:smooth val="0"/>
        <c:axId val="186873984"/>
        <c:axId val="186874376"/>
      </c:lineChart>
      <c:dateAx>
        <c:axId val="186873984"/>
        <c:scaling>
          <c:orientation val="minMax"/>
        </c:scaling>
        <c:delete val="1"/>
        <c:axPos val="b"/>
        <c:numFmt formatCode="&quot;H&quot;yy" sourceLinked="1"/>
        <c:majorTickMark val="none"/>
        <c:minorTickMark val="none"/>
        <c:tickLblPos val="none"/>
        <c:crossAx val="186874376"/>
        <c:crosses val="autoZero"/>
        <c:auto val="1"/>
        <c:lblOffset val="100"/>
        <c:baseTimeUnit val="years"/>
      </c:dateAx>
      <c:valAx>
        <c:axId val="186874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6873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121.17</c:v>
                </c:pt>
                <c:pt idx="1">
                  <c:v>118.38</c:v>
                </c:pt>
                <c:pt idx="2">
                  <c:v>105.28</c:v>
                </c:pt>
                <c:pt idx="3">
                  <c:v>111.08</c:v>
                </c:pt>
                <c:pt idx="4">
                  <c:v>110.96</c:v>
                </c:pt>
              </c:numCache>
            </c:numRef>
          </c:val>
          <c:extLst>
            <c:ext xmlns:c16="http://schemas.microsoft.com/office/drawing/2014/chart" uri="{C3380CC4-5D6E-409C-BE32-E72D297353CC}">
              <c16:uniqueId val="{00000000-D26C-43CA-BE1D-CC6C854F5E35}"/>
            </c:ext>
          </c:extLst>
        </c:ser>
        <c:dLbls>
          <c:showLegendKey val="0"/>
          <c:showVal val="0"/>
          <c:showCatName val="0"/>
          <c:showSerName val="0"/>
          <c:showPercent val="0"/>
          <c:showBubbleSize val="0"/>
        </c:dLbls>
        <c:gapWidth val="150"/>
        <c:axId val="187419040"/>
        <c:axId val="187411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76.84</c:v>
                </c:pt>
                <c:pt idx="1">
                  <c:v>88.09</c:v>
                </c:pt>
                <c:pt idx="2">
                  <c:v>87.69</c:v>
                </c:pt>
                <c:pt idx="3">
                  <c:v>88.06</c:v>
                </c:pt>
                <c:pt idx="4">
                  <c:v>87.29</c:v>
                </c:pt>
              </c:numCache>
            </c:numRef>
          </c:val>
          <c:smooth val="0"/>
          <c:extLst>
            <c:ext xmlns:c16="http://schemas.microsoft.com/office/drawing/2014/chart" uri="{C3380CC4-5D6E-409C-BE32-E72D297353CC}">
              <c16:uniqueId val="{00000001-D26C-43CA-BE1D-CC6C854F5E35}"/>
            </c:ext>
          </c:extLst>
        </c:ser>
        <c:dLbls>
          <c:showLegendKey val="0"/>
          <c:showVal val="0"/>
          <c:showCatName val="0"/>
          <c:showSerName val="0"/>
          <c:showPercent val="0"/>
          <c:showBubbleSize val="0"/>
        </c:dLbls>
        <c:marker val="1"/>
        <c:smooth val="0"/>
        <c:axId val="187419040"/>
        <c:axId val="187411984"/>
      </c:lineChart>
      <c:dateAx>
        <c:axId val="187419040"/>
        <c:scaling>
          <c:orientation val="minMax"/>
        </c:scaling>
        <c:delete val="1"/>
        <c:axPos val="b"/>
        <c:numFmt formatCode="&quot;H&quot;yy" sourceLinked="1"/>
        <c:majorTickMark val="none"/>
        <c:minorTickMark val="none"/>
        <c:tickLblPos val="none"/>
        <c:crossAx val="187411984"/>
        <c:crosses val="autoZero"/>
        <c:auto val="1"/>
        <c:lblOffset val="100"/>
        <c:baseTimeUnit val="years"/>
      </c:dateAx>
      <c:valAx>
        <c:axId val="187411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7419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105.58</c:v>
                </c:pt>
                <c:pt idx="1">
                  <c:v>110.05</c:v>
                </c:pt>
                <c:pt idx="2">
                  <c:v>122.82</c:v>
                </c:pt>
                <c:pt idx="3">
                  <c:v>116.73</c:v>
                </c:pt>
                <c:pt idx="4">
                  <c:v>114.45</c:v>
                </c:pt>
              </c:numCache>
            </c:numRef>
          </c:val>
          <c:extLst>
            <c:ext xmlns:c16="http://schemas.microsoft.com/office/drawing/2014/chart" uri="{C3380CC4-5D6E-409C-BE32-E72D297353CC}">
              <c16:uniqueId val="{00000000-B466-4E80-9895-4A799DEF6707}"/>
            </c:ext>
          </c:extLst>
        </c:ser>
        <c:dLbls>
          <c:showLegendKey val="0"/>
          <c:showVal val="0"/>
          <c:showCatName val="0"/>
          <c:showSerName val="0"/>
          <c:showPercent val="0"/>
          <c:showBubbleSize val="0"/>
        </c:dLbls>
        <c:gapWidth val="150"/>
        <c:axId val="187413944"/>
        <c:axId val="187413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160.72999999999999</c:v>
                </c:pt>
                <c:pt idx="1">
                  <c:v>181.8</c:v>
                </c:pt>
                <c:pt idx="2">
                  <c:v>180.07</c:v>
                </c:pt>
                <c:pt idx="3">
                  <c:v>179.32</c:v>
                </c:pt>
                <c:pt idx="4">
                  <c:v>176.67</c:v>
                </c:pt>
              </c:numCache>
            </c:numRef>
          </c:val>
          <c:smooth val="0"/>
          <c:extLst>
            <c:ext xmlns:c16="http://schemas.microsoft.com/office/drawing/2014/chart" uri="{C3380CC4-5D6E-409C-BE32-E72D297353CC}">
              <c16:uniqueId val="{00000001-B466-4E80-9895-4A799DEF6707}"/>
            </c:ext>
          </c:extLst>
        </c:ser>
        <c:dLbls>
          <c:showLegendKey val="0"/>
          <c:showVal val="0"/>
          <c:showCatName val="0"/>
          <c:showSerName val="0"/>
          <c:showPercent val="0"/>
          <c:showBubbleSize val="0"/>
        </c:dLbls>
        <c:marker val="1"/>
        <c:smooth val="0"/>
        <c:axId val="187413944"/>
        <c:axId val="187413552"/>
      </c:lineChart>
      <c:dateAx>
        <c:axId val="187413944"/>
        <c:scaling>
          <c:orientation val="minMax"/>
        </c:scaling>
        <c:delete val="1"/>
        <c:axPos val="b"/>
        <c:numFmt formatCode="&quot;H&quot;yy" sourceLinked="1"/>
        <c:majorTickMark val="none"/>
        <c:minorTickMark val="none"/>
        <c:tickLblPos val="none"/>
        <c:crossAx val="187413552"/>
        <c:crosses val="autoZero"/>
        <c:auto val="1"/>
        <c:lblOffset val="100"/>
        <c:baseTimeUnit val="years"/>
      </c:dateAx>
      <c:valAx>
        <c:axId val="187413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7413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【38.57】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千葉県　酒々井町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Cc1</v>
      </c>
      <c r="X8" s="49"/>
      <c r="Y8" s="49"/>
      <c r="Z8" s="49"/>
      <c r="AA8" s="49"/>
      <c r="AB8" s="49"/>
      <c r="AC8" s="49"/>
      <c r="AD8" s="50" t="str">
        <f>データ!$M$6</f>
        <v>非設置</v>
      </c>
      <c r="AE8" s="50"/>
      <c r="AF8" s="50"/>
      <c r="AG8" s="50"/>
      <c r="AH8" s="50"/>
      <c r="AI8" s="50"/>
      <c r="AJ8" s="50"/>
      <c r="AK8" s="3"/>
      <c r="AL8" s="51">
        <f>データ!S6</f>
        <v>20723</v>
      </c>
      <c r="AM8" s="51"/>
      <c r="AN8" s="51"/>
      <c r="AO8" s="51"/>
      <c r="AP8" s="51"/>
      <c r="AQ8" s="51"/>
      <c r="AR8" s="51"/>
      <c r="AS8" s="51"/>
      <c r="AT8" s="46">
        <f>データ!T6</f>
        <v>19.010000000000002</v>
      </c>
      <c r="AU8" s="46"/>
      <c r="AV8" s="46"/>
      <c r="AW8" s="46"/>
      <c r="AX8" s="46"/>
      <c r="AY8" s="46"/>
      <c r="AZ8" s="46"/>
      <c r="BA8" s="46"/>
      <c r="BB8" s="46">
        <f>データ!U6</f>
        <v>1090.1099999999999</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88.09</v>
      </c>
      <c r="J10" s="46"/>
      <c r="K10" s="46"/>
      <c r="L10" s="46"/>
      <c r="M10" s="46"/>
      <c r="N10" s="46"/>
      <c r="O10" s="46"/>
      <c r="P10" s="46">
        <f>データ!P6</f>
        <v>89.13</v>
      </c>
      <c r="Q10" s="46"/>
      <c r="R10" s="46"/>
      <c r="S10" s="46"/>
      <c r="T10" s="46"/>
      <c r="U10" s="46"/>
      <c r="V10" s="46"/>
      <c r="W10" s="46">
        <f>データ!Q6</f>
        <v>84.03</v>
      </c>
      <c r="X10" s="46"/>
      <c r="Y10" s="46"/>
      <c r="Z10" s="46"/>
      <c r="AA10" s="46"/>
      <c r="AB10" s="46"/>
      <c r="AC10" s="46"/>
      <c r="AD10" s="51">
        <f>データ!R6</f>
        <v>2266</v>
      </c>
      <c r="AE10" s="51"/>
      <c r="AF10" s="51"/>
      <c r="AG10" s="51"/>
      <c r="AH10" s="51"/>
      <c r="AI10" s="51"/>
      <c r="AJ10" s="51"/>
      <c r="AK10" s="2"/>
      <c r="AL10" s="51">
        <f>データ!V6</f>
        <v>18474</v>
      </c>
      <c r="AM10" s="51"/>
      <c r="AN10" s="51"/>
      <c r="AO10" s="51"/>
      <c r="AP10" s="51"/>
      <c r="AQ10" s="51"/>
      <c r="AR10" s="51"/>
      <c r="AS10" s="51"/>
      <c r="AT10" s="46">
        <f>データ!W6</f>
        <v>3.99</v>
      </c>
      <c r="AU10" s="46"/>
      <c r="AV10" s="46"/>
      <c r="AW10" s="46"/>
      <c r="AX10" s="46"/>
      <c r="AY10" s="46"/>
      <c r="AZ10" s="46"/>
      <c r="BA10" s="46"/>
      <c r="BB10" s="46">
        <f>データ!X6</f>
        <v>4630.08</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116</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114</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115</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【108.07】</v>
      </c>
      <c r="F85" s="26" t="str">
        <f>データ!AT6</f>
        <v>【3.09】</v>
      </c>
      <c r="G85" s="26" t="str">
        <f>データ!BE6</f>
        <v>【69.54】</v>
      </c>
      <c r="H85" s="26" t="str">
        <f>データ!BP6</f>
        <v>【682.51】</v>
      </c>
      <c r="I85" s="26" t="str">
        <f>データ!CA6</f>
        <v>【100.34】</v>
      </c>
      <c r="J85" s="26" t="str">
        <f>データ!CL6</f>
        <v>【136.15】</v>
      </c>
      <c r="K85" s="26" t="str">
        <f>データ!CW6</f>
        <v>【59.64】</v>
      </c>
      <c r="L85" s="26" t="str">
        <f>データ!DH6</f>
        <v>【95.35】</v>
      </c>
      <c r="M85" s="26" t="str">
        <f>データ!DS6</f>
        <v>【38.57】</v>
      </c>
      <c r="N85" s="26" t="str">
        <f>データ!ED6</f>
        <v>【5.90】</v>
      </c>
      <c r="O85" s="26" t="str">
        <f>データ!EO6</f>
        <v>【0.22】</v>
      </c>
    </row>
  </sheetData>
  <sheetProtection algorithmName="SHA-512" hashValue="6sxfvBmUsO7KN1uuwKXGlh8i8WOggAEs+DkC5LE2wwmVxD5xjm7yV8H5uksux9v9Pk/px2bQ1T2dWvbE0/J0DA==" saltValue="QLWdcMkqkWdmdY0Mifhle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123226</v>
      </c>
      <c r="D6" s="33">
        <f t="shared" si="3"/>
        <v>46</v>
      </c>
      <c r="E6" s="33">
        <f t="shared" si="3"/>
        <v>17</v>
      </c>
      <c r="F6" s="33">
        <f t="shared" si="3"/>
        <v>1</v>
      </c>
      <c r="G6" s="33">
        <f t="shared" si="3"/>
        <v>0</v>
      </c>
      <c r="H6" s="33" t="str">
        <f t="shared" si="3"/>
        <v>千葉県　酒々井町</v>
      </c>
      <c r="I6" s="33" t="str">
        <f t="shared" si="3"/>
        <v>法適用</v>
      </c>
      <c r="J6" s="33" t="str">
        <f t="shared" si="3"/>
        <v>下水道事業</v>
      </c>
      <c r="K6" s="33" t="str">
        <f t="shared" si="3"/>
        <v>公共下水道</v>
      </c>
      <c r="L6" s="33" t="str">
        <f t="shared" si="3"/>
        <v>Cc1</v>
      </c>
      <c r="M6" s="33" t="str">
        <f t="shared" si="3"/>
        <v>非設置</v>
      </c>
      <c r="N6" s="34" t="str">
        <f t="shared" si="3"/>
        <v>-</v>
      </c>
      <c r="O6" s="34">
        <f t="shared" si="3"/>
        <v>88.09</v>
      </c>
      <c r="P6" s="34">
        <f t="shared" si="3"/>
        <v>89.13</v>
      </c>
      <c r="Q6" s="34">
        <f t="shared" si="3"/>
        <v>84.03</v>
      </c>
      <c r="R6" s="34">
        <f t="shared" si="3"/>
        <v>2266</v>
      </c>
      <c r="S6" s="34">
        <f t="shared" si="3"/>
        <v>20723</v>
      </c>
      <c r="T6" s="34">
        <f t="shared" si="3"/>
        <v>19.010000000000002</v>
      </c>
      <c r="U6" s="34">
        <f t="shared" si="3"/>
        <v>1090.1099999999999</v>
      </c>
      <c r="V6" s="34">
        <f t="shared" si="3"/>
        <v>18474</v>
      </c>
      <c r="W6" s="34">
        <f t="shared" si="3"/>
        <v>3.99</v>
      </c>
      <c r="X6" s="34">
        <f t="shared" si="3"/>
        <v>4630.08</v>
      </c>
      <c r="Y6" s="35">
        <f>IF(Y7="",NA(),Y7)</f>
        <v>88.57</v>
      </c>
      <c r="Z6" s="35">
        <f t="shared" ref="Z6:AH6" si="4">IF(Z7="",NA(),Z7)</f>
        <v>93.48</v>
      </c>
      <c r="AA6" s="35">
        <f t="shared" si="4"/>
        <v>87.51</v>
      </c>
      <c r="AB6" s="35">
        <f t="shared" si="4"/>
        <v>87.05</v>
      </c>
      <c r="AC6" s="35">
        <f t="shared" si="4"/>
        <v>85.73</v>
      </c>
      <c r="AD6" s="35">
        <f t="shared" si="4"/>
        <v>95.24</v>
      </c>
      <c r="AE6" s="35">
        <f t="shared" si="4"/>
        <v>105.98</v>
      </c>
      <c r="AF6" s="35">
        <f t="shared" si="4"/>
        <v>105.53</v>
      </c>
      <c r="AG6" s="35">
        <f t="shared" si="4"/>
        <v>105.06</v>
      </c>
      <c r="AH6" s="35">
        <f t="shared" si="4"/>
        <v>106.81</v>
      </c>
      <c r="AI6" s="34" t="str">
        <f>IF(AI7="","",IF(AI7="-","【-】","【"&amp;SUBSTITUTE(TEXT(AI7,"#,##0.00"),"-","△")&amp;"】"))</f>
        <v>【108.07】</v>
      </c>
      <c r="AJ6" s="35">
        <f>IF(AJ7="",NA(),AJ7)</f>
        <v>14.93</v>
      </c>
      <c r="AK6" s="35">
        <f t="shared" ref="AK6:AS6" si="5">IF(AK7="",NA(),AK7)</f>
        <v>8.0299999999999994</v>
      </c>
      <c r="AL6" s="35">
        <f t="shared" si="5"/>
        <v>52.35</v>
      </c>
      <c r="AM6" s="35">
        <f t="shared" si="5"/>
        <v>71.099999999999994</v>
      </c>
      <c r="AN6" s="35">
        <f t="shared" si="5"/>
        <v>84.8</v>
      </c>
      <c r="AO6" s="35">
        <f t="shared" si="5"/>
        <v>54.27</v>
      </c>
      <c r="AP6" s="35">
        <f t="shared" si="5"/>
        <v>41.15</v>
      </c>
      <c r="AQ6" s="35">
        <f t="shared" si="5"/>
        <v>39.08</v>
      </c>
      <c r="AR6" s="35">
        <f t="shared" si="5"/>
        <v>41.56</v>
      </c>
      <c r="AS6" s="35">
        <f t="shared" si="5"/>
        <v>34.4</v>
      </c>
      <c r="AT6" s="34" t="str">
        <f>IF(AT7="","",IF(AT7="-","【-】","【"&amp;SUBSTITUTE(TEXT(AT7,"#,##0.00"),"-","△")&amp;"】"))</f>
        <v>【3.09】</v>
      </c>
      <c r="AU6" s="35">
        <f>IF(AU7="",NA(),AU7)</f>
        <v>370.16</v>
      </c>
      <c r="AV6" s="35">
        <f t="shared" ref="AV6:BD6" si="6">IF(AV7="",NA(),AV7)</f>
        <v>388.03</v>
      </c>
      <c r="AW6" s="35">
        <f t="shared" si="6"/>
        <v>183.85</v>
      </c>
      <c r="AX6" s="35">
        <f t="shared" si="6"/>
        <v>295.69</v>
      </c>
      <c r="AY6" s="35">
        <f t="shared" si="6"/>
        <v>748.81</v>
      </c>
      <c r="AZ6" s="35">
        <f t="shared" si="6"/>
        <v>163.80000000000001</v>
      </c>
      <c r="BA6" s="35">
        <f t="shared" si="6"/>
        <v>88.12</v>
      </c>
      <c r="BB6" s="35">
        <f t="shared" si="6"/>
        <v>81.33</v>
      </c>
      <c r="BC6" s="35">
        <f t="shared" si="6"/>
        <v>80.81</v>
      </c>
      <c r="BD6" s="35">
        <f t="shared" si="6"/>
        <v>68.17</v>
      </c>
      <c r="BE6" s="34" t="str">
        <f>IF(BE7="","",IF(BE7="-","【-】","【"&amp;SUBSTITUTE(TEXT(BE7,"#,##0.00"),"-","△")&amp;"】"))</f>
        <v>【69.54】</v>
      </c>
      <c r="BF6" s="35">
        <f>IF(BF7="",NA(),BF7)</f>
        <v>309.98</v>
      </c>
      <c r="BG6" s="35">
        <f t="shared" ref="BG6:BO6" si="7">IF(BG7="",NA(),BG7)</f>
        <v>269.82</v>
      </c>
      <c r="BH6" s="35">
        <f t="shared" si="7"/>
        <v>250.03</v>
      </c>
      <c r="BI6" s="35">
        <f t="shared" si="7"/>
        <v>222.06</v>
      </c>
      <c r="BJ6" s="35">
        <f t="shared" si="7"/>
        <v>207.29</v>
      </c>
      <c r="BK6" s="35">
        <f t="shared" si="7"/>
        <v>681.23</v>
      </c>
      <c r="BL6" s="35">
        <f t="shared" si="7"/>
        <v>716.96</v>
      </c>
      <c r="BM6" s="35">
        <f t="shared" si="7"/>
        <v>799.11</v>
      </c>
      <c r="BN6" s="35">
        <f t="shared" si="7"/>
        <v>768.62</v>
      </c>
      <c r="BO6" s="35">
        <f t="shared" si="7"/>
        <v>789.44</v>
      </c>
      <c r="BP6" s="34" t="str">
        <f>IF(BP7="","",IF(BP7="-","【-】","【"&amp;SUBSTITUTE(TEXT(BP7,"#,##0.00"),"-","△")&amp;"】"))</f>
        <v>【682.51】</v>
      </c>
      <c r="BQ6" s="35">
        <f>IF(BQ7="",NA(),BQ7)</f>
        <v>121.17</v>
      </c>
      <c r="BR6" s="35">
        <f t="shared" ref="BR6:BZ6" si="8">IF(BR7="",NA(),BR7)</f>
        <v>118.38</v>
      </c>
      <c r="BS6" s="35">
        <f t="shared" si="8"/>
        <v>105.28</v>
      </c>
      <c r="BT6" s="35">
        <f t="shared" si="8"/>
        <v>111.08</v>
      </c>
      <c r="BU6" s="35">
        <f t="shared" si="8"/>
        <v>110.96</v>
      </c>
      <c r="BV6" s="35">
        <f t="shared" si="8"/>
        <v>76.84</v>
      </c>
      <c r="BW6" s="35">
        <f t="shared" si="8"/>
        <v>88.09</v>
      </c>
      <c r="BX6" s="35">
        <f t="shared" si="8"/>
        <v>87.69</v>
      </c>
      <c r="BY6" s="35">
        <f t="shared" si="8"/>
        <v>88.06</v>
      </c>
      <c r="BZ6" s="35">
        <f t="shared" si="8"/>
        <v>87.29</v>
      </c>
      <c r="CA6" s="34" t="str">
        <f>IF(CA7="","",IF(CA7="-","【-】","【"&amp;SUBSTITUTE(TEXT(CA7,"#,##0.00"),"-","△")&amp;"】"))</f>
        <v>【100.34】</v>
      </c>
      <c r="CB6" s="35">
        <f>IF(CB7="",NA(),CB7)</f>
        <v>105.58</v>
      </c>
      <c r="CC6" s="35">
        <f t="shared" ref="CC6:CK6" si="9">IF(CC7="",NA(),CC7)</f>
        <v>110.05</v>
      </c>
      <c r="CD6" s="35">
        <f t="shared" si="9"/>
        <v>122.82</v>
      </c>
      <c r="CE6" s="35">
        <f t="shared" si="9"/>
        <v>116.73</v>
      </c>
      <c r="CF6" s="35">
        <f t="shared" si="9"/>
        <v>114.45</v>
      </c>
      <c r="CG6" s="35">
        <f t="shared" si="9"/>
        <v>160.72999999999999</v>
      </c>
      <c r="CH6" s="35">
        <f t="shared" si="9"/>
        <v>181.8</v>
      </c>
      <c r="CI6" s="35">
        <f t="shared" si="9"/>
        <v>180.07</v>
      </c>
      <c r="CJ6" s="35">
        <f t="shared" si="9"/>
        <v>179.32</v>
      </c>
      <c r="CK6" s="35">
        <f t="shared" si="9"/>
        <v>176.67</v>
      </c>
      <c r="CL6" s="34" t="str">
        <f>IF(CL7="","",IF(CL7="-","【-】","【"&amp;SUBSTITUTE(TEXT(CL7,"#,##0.00"),"-","△")&amp;"】"))</f>
        <v>【136.15】</v>
      </c>
      <c r="CM6" s="35" t="str">
        <f>IF(CM7="",NA(),CM7)</f>
        <v>-</v>
      </c>
      <c r="CN6" s="35" t="str">
        <f t="shared" ref="CN6:CV6" si="10">IF(CN7="",NA(),CN7)</f>
        <v>-</v>
      </c>
      <c r="CO6" s="35" t="str">
        <f t="shared" si="10"/>
        <v>-</v>
      </c>
      <c r="CP6" s="35" t="str">
        <f t="shared" si="10"/>
        <v>-</v>
      </c>
      <c r="CQ6" s="35" t="str">
        <f t="shared" si="10"/>
        <v>-</v>
      </c>
      <c r="CR6" s="35">
        <f t="shared" si="10"/>
        <v>59.97</v>
      </c>
      <c r="CS6" s="35">
        <f t="shared" si="10"/>
        <v>59.35</v>
      </c>
      <c r="CT6" s="35">
        <f t="shared" si="10"/>
        <v>58.4</v>
      </c>
      <c r="CU6" s="35">
        <f t="shared" si="10"/>
        <v>58</v>
      </c>
      <c r="CV6" s="35">
        <f t="shared" si="10"/>
        <v>57.42</v>
      </c>
      <c r="CW6" s="34" t="str">
        <f>IF(CW7="","",IF(CW7="-","【-】","【"&amp;SUBSTITUTE(TEXT(CW7,"#,##0.00"),"-","△")&amp;"】"))</f>
        <v>【59.64】</v>
      </c>
      <c r="CX6" s="35">
        <f>IF(CX7="",NA(),CX7)</f>
        <v>97.62</v>
      </c>
      <c r="CY6" s="35">
        <f t="shared" ref="CY6:DG6" si="11">IF(CY7="",NA(),CY7)</f>
        <v>97.82</v>
      </c>
      <c r="CZ6" s="35">
        <f t="shared" si="11"/>
        <v>97.23</v>
      </c>
      <c r="DA6" s="35">
        <f t="shared" si="11"/>
        <v>97.45</v>
      </c>
      <c r="DB6" s="35">
        <f t="shared" si="11"/>
        <v>97.45</v>
      </c>
      <c r="DC6" s="35">
        <f t="shared" si="11"/>
        <v>94.8</v>
      </c>
      <c r="DD6" s="35">
        <f t="shared" si="11"/>
        <v>89.88</v>
      </c>
      <c r="DE6" s="35">
        <f t="shared" si="11"/>
        <v>89.68</v>
      </c>
      <c r="DF6" s="35">
        <f t="shared" si="11"/>
        <v>89.79</v>
      </c>
      <c r="DG6" s="35">
        <f t="shared" si="11"/>
        <v>90.42</v>
      </c>
      <c r="DH6" s="34" t="str">
        <f>IF(DH7="","",IF(DH7="-","【-】","【"&amp;SUBSTITUTE(TEXT(DH7,"#,##0.00"),"-","△")&amp;"】"))</f>
        <v>【95.35】</v>
      </c>
      <c r="DI6" s="35">
        <f>IF(DI7="",NA(),DI7)</f>
        <v>7.32</v>
      </c>
      <c r="DJ6" s="35">
        <f t="shared" ref="DJ6:DR6" si="12">IF(DJ7="",NA(),DJ7)</f>
        <v>79.040000000000006</v>
      </c>
      <c r="DK6" s="35">
        <f t="shared" si="12"/>
        <v>16.82</v>
      </c>
      <c r="DL6" s="35">
        <f t="shared" si="12"/>
        <v>17.75</v>
      </c>
      <c r="DM6" s="35">
        <f t="shared" si="12"/>
        <v>20.81</v>
      </c>
      <c r="DN6" s="35">
        <f t="shared" si="12"/>
        <v>34.39</v>
      </c>
      <c r="DO6" s="35">
        <f t="shared" si="12"/>
        <v>27.12</v>
      </c>
      <c r="DP6" s="35">
        <f t="shared" si="12"/>
        <v>29.5</v>
      </c>
      <c r="DQ6" s="35">
        <f t="shared" si="12"/>
        <v>30.6</v>
      </c>
      <c r="DR6" s="35">
        <f t="shared" si="12"/>
        <v>29.23</v>
      </c>
      <c r="DS6" s="34" t="str">
        <f>IF(DS7="","",IF(DS7="-","【-】","【"&amp;SUBSTITUTE(TEXT(DS7,"#,##0.00"),"-","△")&amp;"】"))</f>
        <v>【38.57】</v>
      </c>
      <c r="DT6" s="34">
        <f>IF(DT7="",NA(),DT7)</f>
        <v>0</v>
      </c>
      <c r="DU6" s="34">
        <f t="shared" ref="DU6:EC6" si="13">IF(DU7="",NA(),DU7)</f>
        <v>0</v>
      </c>
      <c r="DV6" s="34">
        <f t="shared" si="13"/>
        <v>0</v>
      </c>
      <c r="DW6" s="34">
        <f t="shared" si="13"/>
        <v>0</v>
      </c>
      <c r="DX6" s="34">
        <f t="shared" si="13"/>
        <v>0</v>
      </c>
      <c r="DY6" s="35">
        <f t="shared" si="13"/>
        <v>2.2200000000000002</v>
      </c>
      <c r="DZ6" s="35">
        <f t="shared" si="13"/>
        <v>1.93</v>
      </c>
      <c r="EA6" s="35">
        <f t="shared" si="13"/>
        <v>1.92</v>
      </c>
      <c r="EB6" s="35">
        <f t="shared" si="13"/>
        <v>1.83</v>
      </c>
      <c r="EC6" s="35">
        <f t="shared" si="13"/>
        <v>1.37</v>
      </c>
      <c r="ED6" s="34" t="str">
        <f>IF(ED7="","",IF(ED7="-","【-】","【"&amp;SUBSTITUTE(TEXT(ED7,"#,##0.00"),"-","△")&amp;"】"))</f>
        <v>【5.90】</v>
      </c>
      <c r="EE6" s="34">
        <f>IF(EE7="",NA(),EE7)</f>
        <v>0</v>
      </c>
      <c r="EF6" s="34">
        <f t="shared" ref="EF6:EN6" si="14">IF(EF7="",NA(),EF7)</f>
        <v>0</v>
      </c>
      <c r="EG6" s="34">
        <f t="shared" si="14"/>
        <v>0</v>
      </c>
      <c r="EH6" s="34">
        <f t="shared" si="14"/>
        <v>0</v>
      </c>
      <c r="EI6" s="34">
        <f t="shared" si="14"/>
        <v>0</v>
      </c>
      <c r="EJ6" s="35">
        <f t="shared" si="14"/>
        <v>1.08</v>
      </c>
      <c r="EK6" s="35">
        <f t="shared" si="14"/>
        <v>0.19</v>
      </c>
      <c r="EL6" s="35">
        <f t="shared" si="14"/>
        <v>0.23</v>
      </c>
      <c r="EM6" s="35">
        <f t="shared" si="14"/>
        <v>0.21</v>
      </c>
      <c r="EN6" s="35">
        <f t="shared" si="14"/>
        <v>0.17</v>
      </c>
      <c r="EO6" s="34" t="str">
        <f>IF(EO7="","",IF(EO7="-","【-】","【"&amp;SUBSTITUTE(TEXT(EO7,"#,##0.00"),"-","△")&amp;"】"))</f>
        <v>【0.22】</v>
      </c>
    </row>
    <row r="7" spans="1:148" s="36" customFormat="1" x14ac:dyDescent="0.15">
      <c r="A7" s="28"/>
      <c r="B7" s="37">
        <v>2019</v>
      </c>
      <c r="C7" s="37">
        <v>123226</v>
      </c>
      <c r="D7" s="37">
        <v>46</v>
      </c>
      <c r="E7" s="37">
        <v>17</v>
      </c>
      <c r="F7" s="37">
        <v>1</v>
      </c>
      <c r="G7" s="37">
        <v>0</v>
      </c>
      <c r="H7" s="37" t="s">
        <v>96</v>
      </c>
      <c r="I7" s="37" t="s">
        <v>97</v>
      </c>
      <c r="J7" s="37" t="s">
        <v>98</v>
      </c>
      <c r="K7" s="37" t="s">
        <v>99</v>
      </c>
      <c r="L7" s="37" t="s">
        <v>100</v>
      </c>
      <c r="M7" s="37" t="s">
        <v>101</v>
      </c>
      <c r="N7" s="38" t="s">
        <v>102</v>
      </c>
      <c r="O7" s="38">
        <v>88.09</v>
      </c>
      <c r="P7" s="38">
        <v>89.13</v>
      </c>
      <c r="Q7" s="38">
        <v>84.03</v>
      </c>
      <c r="R7" s="38">
        <v>2266</v>
      </c>
      <c r="S7" s="38">
        <v>20723</v>
      </c>
      <c r="T7" s="38">
        <v>19.010000000000002</v>
      </c>
      <c r="U7" s="38">
        <v>1090.1099999999999</v>
      </c>
      <c r="V7" s="38">
        <v>18474</v>
      </c>
      <c r="W7" s="38">
        <v>3.99</v>
      </c>
      <c r="X7" s="38">
        <v>4630.08</v>
      </c>
      <c r="Y7" s="38">
        <v>88.57</v>
      </c>
      <c r="Z7" s="38">
        <v>93.48</v>
      </c>
      <c r="AA7" s="38">
        <v>87.51</v>
      </c>
      <c r="AB7" s="38">
        <v>87.05</v>
      </c>
      <c r="AC7" s="38">
        <v>85.73</v>
      </c>
      <c r="AD7" s="38">
        <v>95.24</v>
      </c>
      <c r="AE7" s="38">
        <v>105.98</v>
      </c>
      <c r="AF7" s="38">
        <v>105.53</v>
      </c>
      <c r="AG7" s="38">
        <v>105.06</v>
      </c>
      <c r="AH7" s="38">
        <v>106.81</v>
      </c>
      <c r="AI7" s="38">
        <v>108.07</v>
      </c>
      <c r="AJ7" s="38">
        <v>14.93</v>
      </c>
      <c r="AK7" s="38">
        <v>8.0299999999999994</v>
      </c>
      <c r="AL7" s="38">
        <v>52.35</v>
      </c>
      <c r="AM7" s="38">
        <v>71.099999999999994</v>
      </c>
      <c r="AN7" s="38">
        <v>84.8</v>
      </c>
      <c r="AO7" s="38">
        <v>54.27</v>
      </c>
      <c r="AP7" s="38">
        <v>41.15</v>
      </c>
      <c r="AQ7" s="38">
        <v>39.08</v>
      </c>
      <c r="AR7" s="38">
        <v>41.56</v>
      </c>
      <c r="AS7" s="38">
        <v>34.4</v>
      </c>
      <c r="AT7" s="38">
        <v>3.09</v>
      </c>
      <c r="AU7" s="38">
        <v>370.16</v>
      </c>
      <c r="AV7" s="38">
        <v>388.03</v>
      </c>
      <c r="AW7" s="38">
        <v>183.85</v>
      </c>
      <c r="AX7" s="38">
        <v>295.69</v>
      </c>
      <c r="AY7" s="38">
        <v>748.81</v>
      </c>
      <c r="AZ7" s="38">
        <v>163.80000000000001</v>
      </c>
      <c r="BA7" s="38">
        <v>88.12</v>
      </c>
      <c r="BB7" s="38">
        <v>81.33</v>
      </c>
      <c r="BC7" s="38">
        <v>80.81</v>
      </c>
      <c r="BD7" s="38">
        <v>68.17</v>
      </c>
      <c r="BE7" s="38">
        <v>69.540000000000006</v>
      </c>
      <c r="BF7" s="38">
        <v>309.98</v>
      </c>
      <c r="BG7" s="38">
        <v>269.82</v>
      </c>
      <c r="BH7" s="38">
        <v>250.03</v>
      </c>
      <c r="BI7" s="38">
        <v>222.06</v>
      </c>
      <c r="BJ7" s="38">
        <v>207.29</v>
      </c>
      <c r="BK7" s="38">
        <v>681.23</v>
      </c>
      <c r="BL7" s="38">
        <v>716.96</v>
      </c>
      <c r="BM7" s="38">
        <v>799.11</v>
      </c>
      <c r="BN7" s="38">
        <v>768.62</v>
      </c>
      <c r="BO7" s="38">
        <v>789.44</v>
      </c>
      <c r="BP7" s="38">
        <v>682.51</v>
      </c>
      <c r="BQ7" s="38">
        <v>121.17</v>
      </c>
      <c r="BR7" s="38">
        <v>118.38</v>
      </c>
      <c r="BS7" s="38">
        <v>105.28</v>
      </c>
      <c r="BT7" s="38">
        <v>111.08</v>
      </c>
      <c r="BU7" s="38">
        <v>110.96</v>
      </c>
      <c r="BV7" s="38">
        <v>76.84</v>
      </c>
      <c r="BW7" s="38">
        <v>88.09</v>
      </c>
      <c r="BX7" s="38">
        <v>87.69</v>
      </c>
      <c r="BY7" s="38">
        <v>88.06</v>
      </c>
      <c r="BZ7" s="38">
        <v>87.29</v>
      </c>
      <c r="CA7" s="38">
        <v>100.34</v>
      </c>
      <c r="CB7" s="38">
        <v>105.58</v>
      </c>
      <c r="CC7" s="38">
        <v>110.05</v>
      </c>
      <c r="CD7" s="38">
        <v>122.82</v>
      </c>
      <c r="CE7" s="38">
        <v>116.73</v>
      </c>
      <c r="CF7" s="38">
        <v>114.45</v>
      </c>
      <c r="CG7" s="38">
        <v>160.72999999999999</v>
      </c>
      <c r="CH7" s="38">
        <v>181.8</v>
      </c>
      <c r="CI7" s="38">
        <v>180.07</v>
      </c>
      <c r="CJ7" s="38">
        <v>179.32</v>
      </c>
      <c r="CK7" s="38">
        <v>176.67</v>
      </c>
      <c r="CL7" s="38">
        <v>136.15</v>
      </c>
      <c r="CM7" s="38" t="s">
        <v>102</v>
      </c>
      <c r="CN7" s="38" t="s">
        <v>102</v>
      </c>
      <c r="CO7" s="38" t="s">
        <v>102</v>
      </c>
      <c r="CP7" s="38" t="s">
        <v>102</v>
      </c>
      <c r="CQ7" s="38" t="s">
        <v>102</v>
      </c>
      <c r="CR7" s="38">
        <v>59.97</v>
      </c>
      <c r="CS7" s="38">
        <v>59.35</v>
      </c>
      <c r="CT7" s="38">
        <v>58.4</v>
      </c>
      <c r="CU7" s="38">
        <v>58</v>
      </c>
      <c r="CV7" s="38">
        <v>57.42</v>
      </c>
      <c r="CW7" s="38">
        <v>59.64</v>
      </c>
      <c r="CX7" s="38">
        <v>97.62</v>
      </c>
      <c r="CY7" s="38">
        <v>97.82</v>
      </c>
      <c r="CZ7" s="38">
        <v>97.23</v>
      </c>
      <c r="DA7" s="38">
        <v>97.45</v>
      </c>
      <c r="DB7" s="38">
        <v>97.45</v>
      </c>
      <c r="DC7" s="38">
        <v>94.8</v>
      </c>
      <c r="DD7" s="38">
        <v>89.88</v>
      </c>
      <c r="DE7" s="38">
        <v>89.68</v>
      </c>
      <c r="DF7" s="38">
        <v>89.79</v>
      </c>
      <c r="DG7" s="38">
        <v>90.42</v>
      </c>
      <c r="DH7" s="38">
        <v>95.35</v>
      </c>
      <c r="DI7" s="38">
        <v>7.32</v>
      </c>
      <c r="DJ7" s="38">
        <v>79.040000000000006</v>
      </c>
      <c r="DK7" s="38">
        <v>16.82</v>
      </c>
      <c r="DL7" s="38">
        <v>17.75</v>
      </c>
      <c r="DM7" s="38">
        <v>20.81</v>
      </c>
      <c r="DN7" s="38">
        <v>34.39</v>
      </c>
      <c r="DO7" s="38">
        <v>27.12</v>
      </c>
      <c r="DP7" s="38">
        <v>29.5</v>
      </c>
      <c r="DQ7" s="38">
        <v>30.6</v>
      </c>
      <c r="DR7" s="38">
        <v>29.23</v>
      </c>
      <c r="DS7" s="38">
        <v>38.57</v>
      </c>
      <c r="DT7" s="38">
        <v>0</v>
      </c>
      <c r="DU7" s="38">
        <v>0</v>
      </c>
      <c r="DV7" s="38">
        <v>0</v>
      </c>
      <c r="DW7" s="38">
        <v>0</v>
      </c>
      <c r="DX7" s="38">
        <v>0</v>
      </c>
      <c r="DY7" s="38">
        <v>2.2200000000000002</v>
      </c>
      <c r="DZ7" s="38">
        <v>1.93</v>
      </c>
      <c r="EA7" s="38">
        <v>1.92</v>
      </c>
      <c r="EB7" s="38">
        <v>1.83</v>
      </c>
      <c r="EC7" s="38">
        <v>1.37</v>
      </c>
      <c r="ED7" s="38">
        <v>5.9</v>
      </c>
      <c r="EE7" s="38">
        <v>0</v>
      </c>
      <c r="EF7" s="38">
        <v>0</v>
      </c>
      <c r="EG7" s="38">
        <v>0</v>
      </c>
      <c r="EH7" s="38">
        <v>0</v>
      </c>
      <c r="EI7" s="38">
        <v>0</v>
      </c>
      <c r="EJ7" s="38">
        <v>1.08</v>
      </c>
      <c r="EK7" s="38">
        <v>0.19</v>
      </c>
      <c r="EL7" s="38">
        <v>0.23</v>
      </c>
      <c r="EM7" s="38">
        <v>0.21</v>
      </c>
      <c r="EN7" s="38">
        <v>0.17</v>
      </c>
      <c r="EO7" s="38">
        <v>0.22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111</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2021-01-20T05:25:08Z</cp:lastPrinted>
  <dcterms:created xsi:type="dcterms:W3CDTF">2020-12-04T02:25:40Z</dcterms:created>
  <dcterms:modified xsi:type="dcterms:W3CDTF">2021-02-20T07:31:27Z</dcterms:modified>
  <cp:category/>
</cp:coreProperties>
</file>