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OnjB6LxsTO6oGImpdzb99W00z2FsLO7IRYtg9+MdJcEq3k2/fUaAF62vhsZol/jlBpkCRw4T+8ej3FQjfn3v/Q==" workbookSaltValue="Zw8B45hfE/2QMGH5y+fZQ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T6" i="5"/>
  <c r="AT8" i="4" s="1"/>
  <c r="S6" i="5"/>
  <c r="AL8" i="4" s="1"/>
  <c r="R6" i="5"/>
  <c r="AD10" i="4" s="1"/>
  <c r="Q6" i="5"/>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W10" i="4"/>
  <c r="BB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<sst xmlns="http://schemas.openxmlformats.org/spreadsheetml/2006/main" count="236" uniqueCount="119">
  <si>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</si>
  <si>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</si>
  <si>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</si>
  <si>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</si>
  <si>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</si>
  <si>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</si>
  <si>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</si>
  <si>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</si>
  <si>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</si>
  <si>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</si>
  <si>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</si>
  <si>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</si>
  <si>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</si>
  <si>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</si>
  <si>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</si>
  <si>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</si>
  <si>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</si>
  <si>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</si>
  <si>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</si>
  <si>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</si>
  <si>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</si>
  <si>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</si>
  <si>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</si>
  <si>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</si>
  <si>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</si>
  <si>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</si>
  <si>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</si>
  <si>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</si>
  <si>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</si>
  <si>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</si>
  <si>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</si>
  <si>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</si>
  <si>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</si>
  <si>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</si>
  <si>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</si>
  <si>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</si>
  <si>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</si>
  <si>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</si>
  <si>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</si>
  <si>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</si>
  <si>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</si>
  <si>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</si>
  <si>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</si>
  <si>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</si>
  <si>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</si>
  <si>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</si>
  <si>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</si>
  <si>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</si>
  <si>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</si>
  <si>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</si>
  <si>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</si>
  <si>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</si>
  <si>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</si>
  <si>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</si>
  <si>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</si>
  <si>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</si>
  <si>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</si>
  <si>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</si>
  <si>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</si>
  <si>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</si>
  <si>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</si>
  <si>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</si>
  <si>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</si>
  <si>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</si>
  <si>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</si>
  <si>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</si>
  <si>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</si>
  <si>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</si>
  <si>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</si>
  <si>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</si>
  <si>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</si>
  <si>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</si>
  <si>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</si>
  <si>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</si>
  <si>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</si>
  <si>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</si>
  <si>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</si>
  <si>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</si>
  <si>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</si>
  <si>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</si>
  <si>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</si>
  <si>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</si>
  <si>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</si>
  <si>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</si>
  <si>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</si>
  <si>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</si>
  <si>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</si>
  <si>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</si>
  <si>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</si>
  <si>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</si>
  <si>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</si>
  <si>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</si>
  <si>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</si>
  <si>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</si>
  <si>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</si>
  <si>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</si>
  <si>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</si>
  <si>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</si>
  <si>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栄町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</si>
  <si>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</si>
  <si>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</si>
  <si>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</si>
  <si>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</si>
  <si>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</si>
  <si>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</si>
  <si>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</si>
  <si>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</si>
  <si>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</si>
  <si>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</si>
  <si>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</si>
  <si>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</si>
  <si>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</si>
  <si>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</si>
  <si>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</si>
  <si>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</si>
  <si>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</si>
  <si>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③終末処理場等の施設は、供用開始（昭和57年）から30年以上経過し、老朽化が激しい状況であることから、長寿命化計画による改築更新を実施している状況です。また、施設等の耐震化についても計画的な改築更新の実施をあわせて検討している状況です。</t>
    <rPh sb="1" eb="3">
      <t>シュウマツ</t>
    </rPh>
    <rPh sb="3" eb="6">
      <t>ショリジョウ</t>
    </rPh>
    <rPh sb="6" eb="7">
      <t>トウ</t>
    </rPh>
    <rPh sb="30" eb="32">
      <t>ケイカ</t>
    </rPh>
    <rPh sb="79" eb="81">
      <t>シセツ</t>
    </rPh>
    <rPh sb="81" eb="82">
      <t>トウ</t>
    </rPh>
    <rPh sb="83" eb="86">
      <t>タイシンカ</t>
    </rPh>
    <rPh sb="91" eb="94">
      <t>ケイカクテキ</t>
    </rPh>
    <rPh sb="95" eb="97">
      <t>カイチク</t>
    </rPh>
    <rPh sb="97" eb="99">
      <t>コウシン</t>
    </rPh>
    <rPh sb="100" eb="102">
      <t>ジッシ</t>
    </rPh>
    <rPh sb="107" eb="109">
      <t>ケントウ</t>
    </rPh>
    <rPh sb="113" eb="115">
      <t>ジョウキョウ</t>
    </rPh>
    <phoneticPr fontId="4"/>
  </si>
  <si>
    <t>①収益的収支比率は、依然として100％に満たず赤字になっています。今後も人口減、高齢化等による減収が見込まれるため、経費削減、人件費の削減を引き続き継続していきます。
④企業債残高対事業規模比率は、Ｈ28年度から一般会計負担金によって平均値と比較して低い水準になっています。地方債残高は、減少傾向にありますが、今後、施設等の改築更新工事が見込まれることから計画的な経営に努めていきます。
⑤経費回収率は、100％に届かない状況で推移しており、包括委託等の継続で経費節減に努めます。
⑥汚水処理原価は、Ｈ30、Ｒ元年度と微減しておりますが、修繕料などの維持管理費が増加していくので、未接続の加入促進や経費節減に努めています。
⑦施設利用率は、65％前後でしたがR元年度は処理水量が伸びたため70％を超えました。
⑧水洗化率は、平均値を大きく上回り98％台となっています。</t>
    <rPh sb="1" eb="3">
      <t>シュウエキ</t>
    </rPh>
    <rPh sb="3" eb="4">
      <t>テキ</t>
    </rPh>
    <rPh sb="4" eb="6">
      <t>シュウシ</t>
    </rPh>
    <rPh sb="6" eb="8">
      <t>ヒリツ</t>
    </rPh>
    <rPh sb="10" eb="12">
      <t>イゼン</t>
    </rPh>
    <rPh sb="20" eb="21">
      <t>ミ</t>
    </rPh>
    <rPh sb="23" eb="25">
      <t>アカジ</t>
    </rPh>
    <rPh sb="33" eb="35">
      <t>コンゴ</t>
    </rPh>
    <rPh sb="36" eb="38">
      <t>ジンコウ</t>
    </rPh>
    <rPh sb="38" eb="39">
      <t>ゲン</t>
    </rPh>
    <rPh sb="40" eb="43">
      <t>コウレイカ</t>
    </rPh>
    <rPh sb="43" eb="44">
      <t>トウ</t>
    </rPh>
    <rPh sb="47" eb="49">
      <t>ゲンシュウ</t>
    </rPh>
    <rPh sb="50" eb="52">
      <t>ミコ</t>
    </rPh>
    <rPh sb="58" eb="60">
      <t>ケイヒ</t>
    </rPh>
    <rPh sb="60" eb="62">
      <t>サクゲン</t>
    </rPh>
    <rPh sb="63" eb="66">
      <t>ジンケンヒ</t>
    </rPh>
    <rPh sb="67" eb="69">
      <t>サクゲン</t>
    </rPh>
    <rPh sb="70" eb="71">
      <t>ヒ</t>
    </rPh>
    <rPh sb="72" eb="73">
      <t>ツヅ</t>
    </rPh>
    <rPh sb="74" eb="76">
      <t>ケイゾク</t>
    </rPh>
    <rPh sb="86" eb="88">
      <t>キギョウ</t>
    </rPh>
    <rPh sb="88" eb="89">
      <t>サイ</t>
    </rPh>
    <rPh sb="89" eb="91">
      <t>ザンダカ</t>
    </rPh>
    <rPh sb="91" eb="92">
      <t>タイ</t>
    </rPh>
    <rPh sb="92" eb="94">
      <t>ジギョウ</t>
    </rPh>
    <rPh sb="94" eb="96">
      <t>キボ</t>
    </rPh>
    <rPh sb="96" eb="98">
      <t>ヒリツ</t>
    </rPh>
    <rPh sb="103" eb="104">
      <t>ネン</t>
    </rPh>
    <rPh sb="104" eb="105">
      <t>ド</t>
    </rPh>
    <rPh sb="107" eb="109">
      <t>イッパン</t>
    </rPh>
    <rPh sb="109" eb="111">
      <t>カイケイ</t>
    </rPh>
    <rPh sb="111" eb="114">
      <t>フタンキン</t>
    </rPh>
    <rPh sb="118" eb="121">
      <t>ヘイキンチ</t>
    </rPh>
    <rPh sb="122" eb="124">
      <t>ヒカク</t>
    </rPh>
    <rPh sb="126" eb="127">
      <t>ヒク</t>
    </rPh>
    <rPh sb="128" eb="130">
      <t>スイジュン</t>
    </rPh>
    <rPh sb="138" eb="140">
      <t>チホウ</t>
    </rPh>
    <rPh sb="140" eb="141">
      <t>サイ</t>
    </rPh>
    <rPh sb="141" eb="143">
      <t>ザンダカ</t>
    </rPh>
    <rPh sb="145" eb="147">
      <t>ゲンショウ</t>
    </rPh>
    <rPh sb="147" eb="149">
      <t>ケイコウ</t>
    </rPh>
    <rPh sb="156" eb="158">
      <t>コンゴ</t>
    </rPh>
    <rPh sb="159" eb="161">
      <t>シセツ</t>
    </rPh>
    <rPh sb="161" eb="162">
      <t>トウ</t>
    </rPh>
    <rPh sb="163" eb="165">
      <t>カイチク</t>
    </rPh>
    <rPh sb="165" eb="167">
      <t>コウシン</t>
    </rPh>
    <rPh sb="167" eb="169">
      <t>コウジ</t>
    </rPh>
    <rPh sb="170" eb="172">
      <t>ミコ</t>
    </rPh>
    <rPh sb="179" eb="182">
      <t>ケイカクテキ</t>
    </rPh>
    <rPh sb="183" eb="185">
      <t>ケイエイ</t>
    </rPh>
    <rPh sb="186" eb="187">
      <t>ツト</t>
    </rPh>
    <rPh sb="197" eb="199">
      <t>ケイヒ</t>
    </rPh>
    <rPh sb="199" eb="201">
      <t>カイシュウ</t>
    </rPh>
    <rPh sb="201" eb="202">
      <t>リツ</t>
    </rPh>
    <rPh sb="209" eb="210">
      <t>トド</t>
    </rPh>
    <rPh sb="213" eb="215">
      <t>ジョウキョウ</t>
    </rPh>
    <rPh sb="216" eb="218">
      <t>スイイ</t>
    </rPh>
    <rPh sb="223" eb="225">
      <t>ホウカツ</t>
    </rPh>
    <rPh sb="225" eb="227">
      <t>イタク</t>
    </rPh>
    <rPh sb="227" eb="228">
      <t>トウ</t>
    </rPh>
    <rPh sb="229" eb="231">
      <t>ケイゾク</t>
    </rPh>
    <rPh sb="232" eb="234">
      <t>ケイヒ</t>
    </rPh>
    <rPh sb="234" eb="236">
      <t>セツゲン</t>
    </rPh>
    <rPh sb="237" eb="238">
      <t>ツト</t>
    </rPh>
    <rPh sb="245" eb="247">
      <t>オスイ</t>
    </rPh>
    <rPh sb="247" eb="249">
      <t>ショリ</t>
    </rPh>
    <rPh sb="249" eb="251">
      <t>ゲンカ</t>
    </rPh>
    <rPh sb="258" eb="259">
      <t>モト</t>
    </rPh>
    <rPh sb="259" eb="260">
      <t>ネン</t>
    </rPh>
    <rPh sb="260" eb="261">
      <t>ド</t>
    </rPh>
    <rPh sb="278" eb="280">
      <t>イジ</t>
    </rPh>
    <rPh sb="280" eb="282">
      <t>カンリ</t>
    </rPh>
    <rPh sb="282" eb="283">
      <t>ヒ</t>
    </rPh>
    <rPh sb="284" eb="285">
      <t>ゾウ</t>
    </rPh>
    <rPh sb="285" eb="286">
      <t>カ</t>
    </rPh>
    <rPh sb="293" eb="296">
      <t>ミセツゾク</t>
    </rPh>
    <rPh sb="297" eb="299">
      <t>カニュウ</t>
    </rPh>
    <rPh sb="299" eb="301">
      <t>ソクシン</t>
    </rPh>
    <rPh sb="302" eb="304">
      <t>ケイヒ</t>
    </rPh>
    <rPh sb="304" eb="306">
      <t>セツゲン</t>
    </rPh>
    <rPh sb="307" eb="308">
      <t>ツト</t>
    </rPh>
    <rPh sb="317" eb="319">
      <t>シセツ</t>
    </rPh>
    <rPh sb="319" eb="321">
      <t>リヨウ</t>
    </rPh>
    <rPh sb="321" eb="322">
      <t>リツ</t>
    </rPh>
    <rPh sb="327" eb="329">
      <t>ゼンゴ</t>
    </rPh>
    <rPh sb="334" eb="335">
      <t>ガン</t>
    </rPh>
    <rPh sb="335" eb="336">
      <t>ネン</t>
    </rPh>
    <rPh sb="336" eb="337">
      <t>ド</t>
    </rPh>
    <rPh sb="338" eb="340">
      <t>ショリ</t>
    </rPh>
    <rPh sb="340" eb="341">
      <t>スイ</t>
    </rPh>
    <rPh sb="341" eb="342">
      <t>リョウ</t>
    </rPh>
    <rPh sb="343" eb="344">
      <t>ノ</t>
    </rPh>
    <rPh sb="352" eb="353">
      <t>コ</t>
    </rPh>
    <rPh sb="361" eb="364">
      <t>スイセンカ</t>
    </rPh>
    <rPh sb="364" eb="365">
      <t>リツ</t>
    </rPh>
    <rPh sb="367" eb="370">
      <t>ヘイキンチ</t>
    </rPh>
    <rPh sb="371" eb="372">
      <t>オオ</t>
    </rPh>
    <rPh sb="374" eb="376">
      <t>ウワマワ</t>
    </rPh>
    <rPh sb="380" eb="381">
      <t>ダイ</t>
    </rPh>
    <phoneticPr fontId="4"/>
  </si>
  <si>
    <t>工場の使用量は増加しているものの人口減少や維持管理費等の増加により、汚水処理原価の増加、将来的に収支や経費の悪化が見込まれます。また、施設等についてはストックマネジメント計画等により計画的な改築更新を進めていきます。なお、Ｒ２から公営企業会計へ移行したことに伴い、更なる経営の健全性・効率性に努めつつ、継続的で安定した経営を目指していきます。</t>
    <rPh sb="0" eb="2">
      <t>コウジョウ</t>
    </rPh>
    <rPh sb="7" eb="9">
      <t>ゾウカ</t>
    </rPh>
    <rPh sb="16" eb="18">
      <t>ジンコウ</t>
    </rPh>
    <rPh sb="18" eb="20">
      <t>ゲンショウ</t>
    </rPh>
    <rPh sb="21" eb="23">
      <t>イジ</t>
    </rPh>
    <rPh sb="23" eb="25">
      <t>カンリ</t>
    </rPh>
    <rPh sb="25" eb="26">
      <t>ヒ</t>
    </rPh>
    <rPh sb="26" eb="27">
      <t>トウ</t>
    </rPh>
    <rPh sb="28" eb="30">
      <t>ゾウカ</t>
    </rPh>
    <rPh sb="34" eb="36">
      <t>オスイ</t>
    </rPh>
    <rPh sb="36" eb="38">
      <t>ショリ</t>
    </rPh>
    <rPh sb="38" eb="40">
      <t>ゲンカ</t>
    </rPh>
    <rPh sb="41" eb="42">
      <t>ゾウ</t>
    </rPh>
    <rPh sb="42" eb="43">
      <t>カ</t>
    </rPh>
    <rPh sb="44" eb="47">
      <t>ショウライテキ</t>
    </rPh>
    <rPh sb="48" eb="50">
      <t>シュウシ</t>
    </rPh>
    <rPh sb="51" eb="53">
      <t>ケイヒ</t>
    </rPh>
    <rPh sb="54" eb="56">
      <t>アッカ</t>
    </rPh>
    <rPh sb="57" eb="59">
      <t>ミコ</t>
    </rPh>
    <rPh sb="67" eb="69">
      <t>シセツ</t>
    </rPh>
    <rPh sb="69" eb="70">
      <t>トウ</t>
    </rPh>
    <rPh sb="85" eb="87">
      <t>ケイカク</t>
    </rPh>
    <rPh sb="87" eb="88">
      <t>トウ</t>
    </rPh>
    <rPh sb="91" eb="94">
      <t>ケイカクテキ</t>
    </rPh>
    <rPh sb="95" eb="97">
      <t>カイチク</t>
    </rPh>
    <rPh sb="97" eb="99">
      <t>コウシン</t>
    </rPh>
    <rPh sb="100" eb="101">
      <t>スス</t>
    </rPh>
    <rPh sb="115" eb="117">
      <t>コウエイ</t>
    </rPh>
    <rPh sb="117" eb="119">
      <t>キギョウ</t>
    </rPh>
    <rPh sb="119" eb="121">
      <t>カイケイ</t>
    </rPh>
    <rPh sb="122" eb="124">
      <t>イコウ</t>
    </rPh>
    <rPh sb="129" eb="130">
      <t>トモナ</t>
    </rPh>
    <rPh sb="132" eb="133">
      <t>サラ</t>
    </rPh>
    <rPh sb="135" eb="137">
      <t>ケイエイ</t>
    </rPh>
    <rPh sb="138" eb="141">
      <t>ケンゼンセイ</t>
    </rPh>
    <rPh sb="142" eb="145">
      <t>コウリツセイ</t>
    </rPh>
    <rPh sb="146" eb="147">
      <t>ツト</t>
    </rPh>
    <rPh sb="151" eb="154">
      <t>ケイゾクテキ</t>
    </rPh>
    <rPh sb="155" eb="157">
      <t>アンテイ</t>
    </rPh>
    <rPh sb="159" eb="161">
      <t>ケイエイ</t>
    </rPh>
    <rPh sb="162" eb="164">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</si>
</sst>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formatCode="#,##0.00;&quot;△&quot;#,##0.00;&quot;-&quot;">
                  <c:v>0.05</c:v>
                </c:pt>
                <c:pt idx="3" formatCode="#,##0.00;&quot;△&quot;#,##0.00;&quot;-&quot;">
                  <c:v>0.15</c:v>
                </c:pt>
                <c:pt idx="4" formatCode="#,##0.00;&quot;△&quot;#,##0.00;&quot;-&quot;">
                  <c:v>0.08</c:v>
                </c:pt>
              </c:numCache>
            </c:numRef>
          </c:val>
          <c:extLst>
            <c:ext xmlns:c16="http://schemas.microsoft.com/office/drawing/2014/chart" uri="{C3380CC4-5D6E-409C-BE32-E72D297353CC}">
              <c16:uniqueId val="{00000000-CA04-42F2-A990-AA20B6230376}"/>
            </c:ext>
          </c:extLst>
        </c:ser>
        <c:dLbls>
          <c:showLegendKey val="0"/>
          <c:showVal val="0"/>
          <c:showCatName val="0"/>
          <c:showSerName val="0"/>
          <c:showPercent val="0"/>
          <c:showBubbleSize val="0"/>
        </c:dLbls>
        <c:gapWidth val="150"/>
        <c:axId val="82781696"/>
        <c:axId val="82783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0.19</c:v>
                </c:pt>
                <c:pt idx="2">
                  <c:v>0.23</c:v>
                </c:pt>
                <c:pt idx="3">
                  <c:v>0.21</c:v>
                </c:pt>
                <c:pt idx="4">
                  <c:v>0.17</c:v>
                </c:pt>
              </c:numCache>
            </c:numRef>
          </c:val>
          <c:smooth val="0"/>
          <c:extLst>
            <c:ext xmlns:c16="http://schemas.microsoft.com/office/drawing/2014/chart" uri="{C3380CC4-5D6E-409C-BE32-E72D297353CC}">
              <c16:uniqueId val="{00000001-CA04-42F2-A990-AA20B6230376}"/>
            </c:ext>
          </c:extLst>
        </c:ser>
        <c:dLbls>
          <c:showLegendKey val="0"/>
          <c:showVal val="0"/>
          <c:showCatName val="0"/>
          <c:showSerName val="0"/>
          <c:showPercent val="0"/>
          <c:showBubbleSize val="0"/>
        </c:dLbls>
        <c:marker val="1"/>
        <c:smooth val="0"/>
        <c:axId val="82781696"/>
        <c:axId val="82783232"/>
      </c:lineChart>
      <c:dateAx>
        <c:axId val="82781696"/>
        <c:scaling>
          <c:orientation val="minMax"/>
        </c:scaling>
        <c:delete val="1"/>
        <c:axPos val="b"/>
        <c:numFmt formatCode="&quot;H&quot;yy" sourceLinked="1"/>
        <c:majorTickMark val="none"/>
        <c:minorTickMark val="none"/>
        <c:tickLblPos val="none"/>
        <c:crossAx val="82783232"/>
        <c:crosses val="autoZero"/>
        <c:auto val="1"/>
        <c:lblOffset val="100"/>
        <c:baseTimeUnit val="years"/>
      </c:dateAx>
      <c:valAx>
        <c:axId val="8278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78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67.39</c:v>
                </c:pt>
                <c:pt idx="1">
                  <c:v>67.75</c:v>
                </c:pt>
                <c:pt idx="2">
                  <c:v>64.69</c:v>
                </c:pt>
                <c:pt idx="3">
                  <c:v>64.739999999999995</c:v>
                </c:pt>
                <c:pt idx="4">
                  <c:v>71.02</c:v>
                </c:pt>
              </c:numCache>
            </c:numRef>
          </c:val>
          <c:extLst>
            <c:ext xmlns:c16="http://schemas.microsoft.com/office/drawing/2014/chart" uri="{C3380CC4-5D6E-409C-BE32-E72D297353CC}">
              <c16:uniqueId val="{00000000-1F98-4CEA-83AA-2A9ED6BC8A7D}"/>
            </c:ext>
          </c:extLst>
        </c:ser>
        <c:dLbls>
          <c:showLegendKey val="0"/>
          <c:showVal val="0"/>
          <c:showCatName val="0"/>
          <c:showSerName val="0"/>
          <c:showPercent val="0"/>
          <c:showBubbleSize val="0"/>
        </c:dLbls>
        <c:gapWidth val="150"/>
        <c:axId val="83445632"/>
        <c:axId val="83447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59.4</c:v>
                </c:pt>
                <c:pt idx="1">
                  <c:v>59.35</c:v>
                </c:pt>
                <c:pt idx="2">
                  <c:v>58.4</c:v>
                </c:pt>
                <c:pt idx="3">
                  <c:v>58</c:v>
                </c:pt>
                <c:pt idx="4">
                  <c:v>57.42</c:v>
                </c:pt>
              </c:numCache>
            </c:numRef>
          </c:val>
          <c:smooth val="0"/>
          <c:extLst>
            <c:ext xmlns:c16="http://schemas.microsoft.com/office/drawing/2014/chart" uri="{C3380CC4-5D6E-409C-BE32-E72D297353CC}">
              <c16:uniqueId val="{00000001-1F98-4CEA-83AA-2A9ED6BC8A7D}"/>
            </c:ext>
          </c:extLst>
        </c:ser>
        <c:dLbls>
          <c:showLegendKey val="0"/>
          <c:showVal val="0"/>
          <c:showCatName val="0"/>
          <c:showSerName val="0"/>
          <c:showPercent val="0"/>
          <c:showBubbleSize val="0"/>
        </c:dLbls>
        <c:marker val="1"/>
        <c:smooth val="0"/>
        <c:axId val="83445632"/>
        <c:axId val="83447168"/>
      </c:lineChart>
      <c:dateAx>
        <c:axId val="83445632"/>
        <c:scaling>
          <c:orientation val="minMax"/>
        </c:scaling>
        <c:delete val="1"/>
        <c:axPos val="b"/>
        <c:numFmt formatCode="&quot;H&quot;yy" sourceLinked="1"/>
        <c:majorTickMark val="none"/>
        <c:minorTickMark val="none"/>
        <c:tickLblPos val="none"/>
        <c:crossAx val="83447168"/>
        <c:crosses val="autoZero"/>
        <c:auto val="1"/>
        <c:lblOffset val="100"/>
        <c:baseTimeUnit val="years"/>
      </c:dateAx>
      <c:valAx>
        <c:axId val="8344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44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98.2</c:v>
                </c:pt>
                <c:pt idx="1">
                  <c:v>98.21</c:v>
                </c:pt>
                <c:pt idx="2">
                  <c:v>98.43</c:v>
                </c:pt>
                <c:pt idx="3">
                  <c:v>98.42</c:v>
                </c:pt>
                <c:pt idx="4">
                  <c:v>98.42</c:v>
                </c:pt>
              </c:numCache>
            </c:numRef>
          </c:val>
          <c:extLst>
            <c:ext xmlns:c16="http://schemas.microsoft.com/office/drawing/2014/chart" uri="{C3380CC4-5D6E-409C-BE32-E72D297353CC}">
              <c16:uniqueId val="{00000000-64F4-47BA-99A7-1E85C259C5B5}"/>
            </c:ext>
          </c:extLst>
        </c:ser>
        <c:dLbls>
          <c:showLegendKey val="0"/>
          <c:showVal val="0"/>
          <c:showCatName val="0"/>
          <c:showSerName val="0"/>
          <c:showPercent val="0"/>
          <c:showBubbleSize val="0"/>
        </c:dLbls>
        <c:gapWidth val="150"/>
        <c:axId val="83475072"/>
        <c:axId val="83480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89.81</c:v>
                </c:pt>
                <c:pt idx="1">
                  <c:v>89.88</c:v>
                </c:pt>
                <c:pt idx="2">
                  <c:v>89.68</c:v>
                </c:pt>
                <c:pt idx="3">
                  <c:v>89.79</c:v>
                </c:pt>
                <c:pt idx="4">
                  <c:v>90.42</c:v>
                </c:pt>
              </c:numCache>
            </c:numRef>
          </c:val>
          <c:smooth val="0"/>
          <c:extLst>
            <c:ext xmlns:c16="http://schemas.microsoft.com/office/drawing/2014/chart" uri="{C3380CC4-5D6E-409C-BE32-E72D297353CC}">
              <c16:uniqueId val="{00000001-64F4-47BA-99A7-1E85C259C5B5}"/>
            </c:ext>
          </c:extLst>
        </c:ser>
        <c:dLbls>
          <c:showLegendKey val="0"/>
          <c:showVal val="0"/>
          <c:showCatName val="0"/>
          <c:showSerName val="0"/>
          <c:showPercent val="0"/>
          <c:showBubbleSize val="0"/>
        </c:dLbls>
        <c:marker val="1"/>
        <c:smooth val="0"/>
        <c:axId val="83475072"/>
        <c:axId val="83480960"/>
      </c:lineChart>
      <c:dateAx>
        <c:axId val="83475072"/>
        <c:scaling>
          <c:orientation val="minMax"/>
        </c:scaling>
        <c:delete val="1"/>
        <c:axPos val="b"/>
        <c:numFmt formatCode="&quot;H&quot;yy" sourceLinked="1"/>
        <c:majorTickMark val="none"/>
        <c:minorTickMark val="none"/>
        <c:tickLblPos val="none"/>
        <c:crossAx val="83480960"/>
        <c:crosses val="autoZero"/>
        <c:auto val="1"/>
        <c:lblOffset val="100"/>
        <c:baseTimeUnit val="years"/>
      </c:dateAx>
      <c:valAx>
        <c:axId val="8348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47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37016888488779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93.58</c:v>
                </c:pt>
                <c:pt idx="1">
                  <c:v>88.57</c:v>
                </c:pt>
                <c:pt idx="2">
                  <c:v>87.65</c:v>
                </c:pt>
                <c:pt idx="3">
                  <c:v>92.89</c:v>
                </c:pt>
                <c:pt idx="4">
                  <c:v>88.45</c:v>
                </c:pt>
              </c:numCache>
            </c:numRef>
          </c:val>
          <c:extLst>
            <c:ext xmlns:c16="http://schemas.microsoft.com/office/drawing/2014/chart" uri="{C3380CC4-5D6E-409C-BE32-E72D297353CC}">
              <c16:uniqueId val="{00000000-F114-4F0D-AB8D-4F1A6BE56743}"/>
            </c:ext>
          </c:extLst>
        </c:ser>
        <c:dLbls>
          <c:showLegendKey val="0"/>
          <c:showVal val="0"/>
          <c:showCatName val="0"/>
          <c:showSerName val="0"/>
          <c:showPercent val="0"/>
          <c:showBubbleSize val="0"/>
        </c:dLbls>
        <c:gapWidth val="150"/>
        <c:axId val="83048704"/>
        <c:axId val="83058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14-4F0D-AB8D-4F1A6BE56743}"/>
            </c:ext>
          </c:extLst>
        </c:ser>
        <c:dLbls>
          <c:showLegendKey val="0"/>
          <c:showVal val="0"/>
          <c:showCatName val="0"/>
          <c:showSerName val="0"/>
          <c:showPercent val="0"/>
          <c:showBubbleSize val="0"/>
        </c:dLbls>
        <c:marker val="1"/>
        <c:smooth val="0"/>
        <c:axId val="83048704"/>
        <c:axId val="83058688"/>
      </c:lineChart>
      <c:dateAx>
        <c:axId val="83048704"/>
        <c:scaling>
          <c:orientation val="minMax"/>
        </c:scaling>
        <c:delete val="1"/>
        <c:axPos val="b"/>
        <c:numFmt formatCode="&quot;H&quot;yy" sourceLinked="1"/>
        <c:majorTickMark val="none"/>
        <c:minorTickMark val="none"/>
        <c:tickLblPos val="none"/>
        <c:crossAx val="83058688"/>
        <c:crosses val="autoZero"/>
        <c:auto val="1"/>
        <c:lblOffset val="100"/>
        <c:baseTimeUnit val="years"/>
      </c:dateAx>
      <c:valAx>
        <c:axId val="8305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04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A9C-4FB4-9454-6F721CF2089A}"/>
            </c:ext>
          </c:extLst>
        </c:ser>
        <c:dLbls>
          <c:showLegendKey val="0"/>
          <c:showVal val="0"/>
          <c:showCatName val="0"/>
          <c:showSerName val="0"/>
          <c:showPercent val="0"/>
          <c:showBubbleSize val="0"/>
        </c:dLbls>
        <c:gapWidth val="150"/>
        <c:axId val="83074048"/>
        <c:axId val="8308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9C-4FB4-9454-6F721CF2089A}"/>
            </c:ext>
          </c:extLst>
        </c:ser>
        <c:dLbls>
          <c:showLegendKey val="0"/>
          <c:showVal val="0"/>
          <c:showCatName val="0"/>
          <c:showSerName val="0"/>
          <c:showPercent val="0"/>
          <c:showBubbleSize val="0"/>
        </c:dLbls>
        <c:marker val="1"/>
        <c:smooth val="0"/>
        <c:axId val="83074048"/>
        <c:axId val="83084032"/>
      </c:lineChart>
      <c:dateAx>
        <c:axId val="83074048"/>
        <c:scaling>
          <c:orientation val="minMax"/>
        </c:scaling>
        <c:delete val="1"/>
        <c:axPos val="b"/>
        <c:numFmt formatCode="&quot;H&quot;yy" sourceLinked="1"/>
        <c:majorTickMark val="none"/>
        <c:minorTickMark val="none"/>
        <c:tickLblPos val="none"/>
        <c:crossAx val="83084032"/>
        <c:crosses val="autoZero"/>
        <c:auto val="1"/>
        <c:lblOffset val="100"/>
        <c:baseTimeUnit val="years"/>
      </c:dateAx>
      <c:valAx>
        <c:axId val="8308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07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6CC-4203-968C-5BF5DDA0BAB4}"/>
            </c:ext>
          </c:extLst>
        </c:ser>
        <c:dLbls>
          <c:showLegendKey val="0"/>
          <c:showVal val="0"/>
          <c:showCatName val="0"/>
          <c:showSerName val="0"/>
          <c:showPercent val="0"/>
          <c:showBubbleSize val="0"/>
        </c:dLbls>
        <c:gapWidth val="150"/>
        <c:axId val="83148800"/>
        <c:axId val="8315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CC-4203-968C-5BF5DDA0BAB4}"/>
            </c:ext>
          </c:extLst>
        </c:ser>
        <c:dLbls>
          <c:showLegendKey val="0"/>
          <c:showVal val="0"/>
          <c:showCatName val="0"/>
          <c:showSerName val="0"/>
          <c:showPercent val="0"/>
          <c:showBubbleSize val="0"/>
        </c:dLbls>
        <c:marker val="1"/>
        <c:smooth val="0"/>
        <c:axId val="83148800"/>
        <c:axId val="83150336"/>
      </c:lineChart>
      <c:dateAx>
        <c:axId val="83148800"/>
        <c:scaling>
          <c:orientation val="minMax"/>
        </c:scaling>
        <c:delete val="1"/>
        <c:axPos val="b"/>
        <c:numFmt formatCode="&quot;H&quot;yy" sourceLinked="1"/>
        <c:majorTickMark val="none"/>
        <c:minorTickMark val="none"/>
        <c:tickLblPos val="none"/>
        <c:crossAx val="83150336"/>
        <c:crosses val="autoZero"/>
        <c:auto val="1"/>
        <c:lblOffset val="100"/>
        <c:baseTimeUnit val="years"/>
      </c:dateAx>
      <c:valAx>
        <c:axId val="8315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14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1E7-4D24-8366-CBB2B6206021}"/>
            </c:ext>
          </c:extLst>
        </c:ser>
        <c:dLbls>
          <c:showLegendKey val="0"/>
          <c:showVal val="0"/>
          <c:showCatName val="0"/>
          <c:showSerName val="0"/>
          <c:showPercent val="0"/>
          <c:showBubbleSize val="0"/>
        </c:dLbls>
        <c:gapWidth val="150"/>
        <c:axId val="83233024"/>
        <c:axId val="8324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E7-4D24-8366-CBB2B6206021}"/>
            </c:ext>
          </c:extLst>
        </c:ser>
        <c:dLbls>
          <c:showLegendKey val="0"/>
          <c:showVal val="0"/>
          <c:showCatName val="0"/>
          <c:showSerName val="0"/>
          <c:showPercent val="0"/>
          <c:showBubbleSize val="0"/>
        </c:dLbls>
        <c:marker val="1"/>
        <c:smooth val="0"/>
        <c:axId val="83233024"/>
        <c:axId val="83243008"/>
      </c:lineChart>
      <c:dateAx>
        <c:axId val="83233024"/>
        <c:scaling>
          <c:orientation val="minMax"/>
        </c:scaling>
        <c:delete val="1"/>
        <c:axPos val="b"/>
        <c:numFmt formatCode="&quot;H&quot;yy" sourceLinked="1"/>
        <c:majorTickMark val="none"/>
        <c:minorTickMark val="none"/>
        <c:tickLblPos val="none"/>
        <c:crossAx val="83243008"/>
        <c:crosses val="autoZero"/>
        <c:auto val="1"/>
        <c:lblOffset val="100"/>
        <c:baseTimeUnit val="years"/>
      </c:dateAx>
      <c:valAx>
        <c:axId val="8324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23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91-4BFD-940A-9AD81D87CC56}"/>
            </c:ext>
          </c:extLst>
        </c:ser>
        <c:dLbls>
          <c:showLegendKey val="0"/>
          <c:showVal val="0"/>
          <c:showCatName val="0"/>
          <c:showSerName val="0"/>
          <c:showPercent val="0"/>
          <c:showBubbleSize val="0"/>
        </c:dLbls>
        <c:gapWidth val="150"/>
        <c:axId val="83282944"/>
        <c:axId val="8329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91-4BFD-940A-9AD81D87CC56}"/>
            </c:ext>
          </c:extLst>
        </c:ser>
        <c:dLbls>
          <c:showLegendKey val="0"/>
          <c:showVal val="0"/>
          <c:showCatName val="0"/>
          <c:showSerName val="0"/>
          <c:showPercent val="0"/>
          <c:showBubbleSize val="0"/>
        </c:dLbls>
        <c:marker val="1"/>
        <c:smooth val="0"/>
        <c:axId val="83282944"/>
        <c:axId val="83297024"/>
      </c:lineChart>
      <c:dateAx>
        <c:axId val="83282944"/>
        <c:scaling>
          <c:orientation val="minMax"/>
        </c:scaling>
        <c:delete val="1"/>
        <c:axPos val="b"/>
        <c:numFmt formatCode="&quot;H&quot;yy" sourceLinked="1"/>
        <c:majorTickMark val="none"/>
        <c:minorTickMark val="none"/>
        <c:tickLblPos val="none"/>
        <c:crossAx val="83297024"/>
        <c:crosses val="autoZero"/>
        <c:auto val="1"/>
        <c:lblOffset val="100"/>
        <c:baseTimeUnit val="years"/>
      </c:dateAx>
      <c:valAx>
        <c:axId val="8329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28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849.58</c:v>
                </c:pt>
                <c:pt idx="1">
                  <c:v>158.27000000000001</c:v>
                </c:pt>
                <c:pt idx="2">
                  <c:v>167.45</c:v>
                </c:pt>
                <c:pt idx="3">
                  <c:v>156.72999999999999</c:v>
                </c:pt>
                <c:pt idx="4">
                  <c:v>154.18</c:v>
                </c:pt>
              </c:numCache>
            </c:numRef>
          </c:val>
          <c:extLst>
            <c:ext xmlns:c16="http://schemas.microsoft.com/office/drawing/2014/chart" uri="{C3380CC4-5D6E-409C-BE32-E72D297353CC}">
              <c16:uniqueId val="{00000000-482C-4069-99C4-AC95B0A3A9C8}"/>
            </c:ext>
          </c:extLst>
        </c:ser>
        <c:dLbls>
          <c:showLegendKey val="0"/>
          <c:showVal val="0"/>
          <c:showCatName val="0"/>
          <c:showSerName val="0"/>
          <c:showPercent val="0"/>
          <c:showBubbleSize val="0"/>
        </c:dLbls>
        <c:gapWidth val="150"/>
        <c:axId val="83341312"/>
        <c:axId val="8334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862.87</c:v>
                </c:pt>
                <c:pt idx="1">
                  <c:v>716.96</c:v>
                </c:pt>
                <c:pt idx="2">
                  <c:v>799.11</c:v>
                </c:pt>
                <c:pt idx="3">
                  <c:v>768.62</c:v>
                </c:pt>
                <c:pt idx="4">
                  <c:v>789.44</c:v>
                </c:pt>
              </c:numCache>
            </c:numRef>
          </c:val>
          <c:smooth val="0"/>
          <c:extLst>
            <c:ext xmlns:c16="http://schemas.microsoft.com/office/drawing/2014/chart" uri="{C3380CC4-5D6E-409C-BE32-E72D297353CC}">
              <c16:uniqueId val="{00000001-482C-4069-99C4-AC95B0A3A9C8}"/>
            </c:ext>
          </c:extLst>
        </c:ser>
        <c:dLbls>
          <c:showLegendKey val="0"/>
          <c:showVal val="0"/>
          <c:showCatName val="0"/>
          <c:showSerName val="0"/>
          <c:showPercent val="0"/>
          <c:showBubbleSize val="0"/>
        </c:dLbls>
        <c:marker val="1"/>
        <c:smooth val="0"/>
        <c:axId val="83341312"/>
        <c:axId val="83342848"/>
      </c:lineChart>
      <c:dateAx>
        <c:axId val="83341312"/>
        <c:scaling>
          <c:orientation val="minMax"/>
        </c:scaling>
        <c:delete val="1"/>
        <c:axPos val="b"/>
        <c:numFmt formatCode="&quot;H&quot;yy" sourceLinked="1"/>
        <c:majorTickMark val="none"/>
        <c:minorTickMark val="none"/>
        <c:tickLblPos val="none"/>
        <c:crossAx val="83342848"/>
        <c:crosses val="autoZero"/>
        <c:auto val="1"/>
        <c:lblOffset val="100"/>
        <c:baseTimeUnit val="years"/>
      </c:dateAx>
      <c:valAx>
        <c:axId val="8334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34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96.62</c:v>
                </c:pt>
                <c:pt idx="1">
                  <c:v>94.53</c:v>
                </c:pt>
                <c:pt idx="2">
                  <c:v>94.69</c:v>
                </c:pt>
                <c:pt idx="3">
                  <c:v>99.71</c:v>
                </c:pt>
                <c:pt idx="4">
                  <c:v>93.55</c:v>
                </c:pt>
              </c:numCache>
            </c:numRef>
          </c:val>
          <c:extLst>
            <c:ext xmlns:c16="http://schemas.microsoft.com/office/drawing/2014/chart" uri="{C3380CC4-5D6E-409C-BE32-E72D297353CC}">
              <c16:uniqueId val="{00000000-DBDF-4262-AE5C-03F660F58352}"/>
            </c:ext>
          </c:extLst>
        </c:ser>
        <c:dLbls>
          <c:showLegendKey val="0"/>
          <c:showVal val="0"/>
          <c:showCatName val="0"/>
          <c:showSerName val="0"/>
          <c:showPercent val="0"/>
          <c:showBubbleSize val="0"/>
        </c:dLbls>
        <c:gapWidth val="150"/>
        <c:axId val="83407616"/>
        <c:axId val="83409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85.39</c:v>
                </c:pt>
                <c:pt idx="1">
                  <c:v>88.09</c:v>
                </c:pt>
                <c:pt idx="2">
                  <c:v>87.69</c:v>
                </c:pt>
                <c:pt idx="3">
                  <c:v>88.06</c:v>
                </c:pt>
                <c:pt idx="4">
                  <c:v>87.29</c:v>
                </c:pt>
              </c:numCache>
            </c:numRef>
          </c:val>
          <c:smooth val="0"/>
          <c:extLst>
            <c:ext xmlns:c16="http://schemas.microsoft.com/office/drawing/2014/chart" uri="{C3380CC4-5D6E-409C-BE32-E72D297353CC}">
              <c16:uniqueId val="{00000001-DBDF-4262-AE5C-03F660F58352}"/>
            </c:ext>
          </c:extLst>
        </c:ser>
        <c:dLbls>
          <c:showLegendKey val="0"/>
          <c:showVal val="0"/>
          <c:showCatName val="0"/>
          <c:showSerName val="0"/>
          <c:showPercent val="0"/>
          <c:showBubbleSize val="0"/>
        </c:dLbls>
        <c:marker val="1"/>
        <c:smooth val="0"/>
        <c:axId val="83407616"/>
        <c:axId val="83409152"/>
      </c:lineChart>
      <c:dateAx>
        <c:axId val="83407616"/>
        <c:scaling>
          <c:orientation val="minMax"/>
        </c:scaling>
        <c:delete val="1"/>
        <c:axPos val="b"/>
        <c:numFmt formatCode="&quot;H&quot;yy" sourceLinked="1"/>
        <c:majorTickMark val="none"/>
        <c:minorTickMark val="none"/>
        <c:tickLblPos val="none"/>
        <c:crossAx val="83409152"/>
        <c:crosses val="autoZero"/>
        <c:auto val="1"/>
        <c:lblOffset val="100"/>
        <c:baseTimeUnit val="years"/>
      </c:dateAx>
      <c:valAx>
        <c:axId val="8340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40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146.24</c:v>
                </c:pt>
                <c:pt idx="1">
                  <c:v>149.59</c:v>
                </c:pt>
                <c:pt idx="2">
                  <c:v>150.33000000000001</c:v>
                </c:pt>
                <c:pt idx="3">
                  <c:v>144.74</c:v>
                </c:pt>
                <c:pt idx="4">
                  <c:v>137.84</c:v>
                </c:pt>
              </c:numCache>
            </c:numRef>
          </c:val>
          <c:extLst>
            <c:ext xmlns:c16="http://schemas.microsoft.com/office/drawing/2014/chart" uri="{C3380CC4-5D6E-409C-BE32-E72D297353CC}">
              <c16:uniqueId val="{00000000-8884-4F0B-9A89-3466FADB5AC4}"/>
            </c:ext>
          </c:extLst>
        </c:ser>
        <c:dLbls>
          <c:showLegendKey val="0"/>
          <c:showVal val="0"/>
          <c:showCatName val="0"/>
          <c:showSerName val="0"/>
          <c:showPercent val="0"/>
          <c:showBubbleSize val="0"/>
        </c:dLbls>
        <c:gapWidth val="150"/>
        <c:axId val="83506304"/>
        <c:axId val="83507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188.79</c:v>
                </c:pt>
                <c:pt idx="1">
                  <c:v>181.8</c:v>
                </c:pt>
                <c:pt idx="2">
                  <c:v>180.07</c:v>
                </c:pt>
                <c:pt idx="3">
                  <c:v>179.32</c:v>
                </c:pt>
                <c:pt idx="4">
                  <c:v>176.67</c:v>
                </c:pt>
              </c:numCache>
            </c:numRef>
          </c:val>
          <c:smooth val="0"/>
          <c:extLst>
            <c:ext xmlns:c16="http://schemas.microsoft.com/office/drawing/2014/chart" uri="{C3380CC4-5D6E-409C-BE32-E72D297353CC}">
              <c16:uniqueId val="{00000001-8884-4F0B-9A89-3466FADB5AC4}"/>
            </c:ext>
          </c:extLst>
        </c:ser>
        <c:dLbls>
          <c:showLegendKey val="0"/>
          <c:showVal val="0"/>
          <c:showCatName val="0"/>
          <c:showSerName val="0"/>
          <c:showPercent val="0"/>
          <c:showBubbleSize val="0"/>
        </c:dLbls>
        <c:marker val="1"/>
        <c:smooth val="0"/>
        <c:axId val="83506304"/>
        <c:axId val="83507840"/>
      </c:lineChart>
      <c:dateAx>
        <c:axId val="83506304"/>
        <c:scaling>
          <c:orientation val="minMax"/>
        </c:scaling>
        <c:delete val="1"/>
        <c:axPos val="b"/>
        <c:numFmt formatCode="&quot;H&quot;yy" sourceLinked="1"/>
        <c:majorTickMark val="none"/>
        <c:minorTickMark val="none"/>
        <c:tickLblPos val="none"/>
        <c:crossAx val="83507840"/>
        <c:crosses val="autoZero"/>
        <c:auto val="1"/>
        <c:lblOffset val="100"/>
        <c:baseTimeUnit val="years"/>
      </c:dateAx>
      <c:valAx>
        <c:axId val="8350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50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栄町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Cc1</v>
      </c>
      <c r="X8" s="49"/>
      <c r="Y8" s="49"/>
      <c r="Z8" s="49"/>
      <c r="AA8" s="49"/>
      <c r="AB8" s="49"/>
      <c r="AC8" s="49"/>
      <c r="AD8" s="50" t="str">
        <f>データ!$M$6</f>
        <v>非設置</v>
      </c>
      <c r="AE8" s="50"/>
      <c r="AF8" s="50"/>
      <c r="AG8" s="50"/>
      <c r="AH8" s="50"/>
      <c r="AI8" s="50"/>
      <c r="AJ8" s="50"/>
      <c r="AK8" s="3"/>
      <c r="AL8" s="51">
        <f>データ!S6</f>
        <v>20489</v>
      </c>
      <c r="AM8" s="51"/>
      <c r="AN8" s="51"/>
      <c r="AO8" s="51"/>
      <c r="AP8" s="51"/>
      <c r="AQ8" s="51"/>
      <c r="AR8" s="51"/>
      <c r="AS8" s="51"/>
      <c r="AT8" s="46">
        <f>データ!T6</f>
        <v>32.51</v>
      </c>
      <c r="AU8" s="46"/>
      <c r="AV8" s="46"/>
      <c r="AW8" s="46"/>
      <c r="AX8" s="46"/>
      <c r="AY8" s="46"/>
      <c r="AZ8" s="46"/>
      <c r="BA8" s="46"/>
      <c r="BB8" s="46">
        <f>データ!U6</f>
        <v>630.24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83.43</v>
      </c>
      <c r="Q10" s="46"/>
      <c r="R10" s="46"/>
      <c r="S10" s="46"/>
      <c r="T10" s="46"/>
      <c r="U10" s="46"/>
      <c r="V10" s="46"/>
      <c r="W10" s="46">
        <f>データ!Q6</f>
        <v>81</v>
      </c>
      <c r="X10" s="46"/>
      <c r="Y10" s="46"/>
      <c r="Z10" s="46"/>
      <c r="AA10" s="46"/>
      <c r="AB10" s="46"/>
      <c r="AC10" s="46"/>
      <c r="AD10" s="51">
        <f>データ!R6</f>
        <v>2550</v>
      </c>
      <c r="AE10" s="51"/>
      <c r="AF10" s="51"/>
      <c r="AG10" s="51"/>
      <c r="AH10" s="51"/>
      <c r="AI10" s="51"/>
      <c r="AJ10" s="51"/>
      <c r="AK10" s="2"/>
      <c r="AL10" s="51">
        <f>データ!V6</f>
        <v>17007</v>
      </c>
      <c r="AM10" s="51"/>
      <c r="AN10" s="51"/>
      <c r="AO10" s="51"/>
      <c r="AP10" s="51"/>
      <c r="AQ10" s="51"/>
      <c r="AR10" s="51"/>
      <c r="AS10" s="51"/>
      <c r="AT10" s="46">
        <f>データ!W6</f>
        <v>4.68</v>
      </c>
      <c r="AU10" s="46"/>
      <c r="AV10" s="46"/>
      <c r="AW10" s="46"/>
      <c r="AX10" s="46"/>
      <c r="AY10" s="46"/>
      <c r="AZ10" s="46"/>
      <c r="BA10" s="46"/>
      <c r="BB10" s="46">
        <f>データ!X6</f>
        <v>3633.97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44</v>
      </c>
      <c r="O86" s="26" t="str">
        <f>データ!EO6</f>
        <v>【0.22】</v>
      </c>
    </row>
  </sheetData>
  <sheetProtection algorithmName="SHA-512" hashValue="Vsjxzm1Rj5+k6Y80krp5De1hTLLiuAxjW2KbltAY+DpnD11fUDzU3y2uvlYcaHOxjB5MW4BuXaIcueZO/PCInQ==" saltValue="7yUR/qsrASC8o2v0Ecvsx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123293</v>
      </c>
      <c r="D6" s="33">
        <f t="shared" si="3"/>
        <v>47</v>
      </c>
      <c r="E6" s="33">
        <f t="shared" si="3"/>
        <v>17</v>
      </c>
      <c r="F6" s="33">
        <f t="shared" si="3"/>
        <v>1</v>
      </c>
      <c r="G6" s="33">
        <f t="shared" si="3"/>
        <v>0</v>
      </c>
      <c r="H6" s="33" t="str">
        <f t="shared" si="3"/>
        <v>千葉県　栄町</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83.43</v>
      </c>
      <c r="Q6" s="34">
        <f t="shared" si="3"/>
        <v>81</v>
      </c>
      <c r="R6" s="34">
        <f t="shared" si="3"/>
        <v>2550</v>
      </c>
      <c r="S6" s="34">
        <f t="shared" si="3"/>
        <v>20489</v>
      </c>
      <c r="T6" s="34">
        <f t="shared" si="3"/>
        <v>32.51</v>
      </c>
      <c r="U6" s="34">
        <f t="shared" si="3"/>
        <v>630.24</v>
      </c>
      <c r="V6" s="34">
        <f t="shared" si="3"/>
        <v>17007</v>
      </c>
      <c r="W6" s="34">
        <f t="shared" si="3"/>
        <v>4.68</v>
      </c>
      <c r="X6" s="34">
        <f t="shared" si="3"/>
        <v>3633.97</v>
      </c>
      <c r="Y6" s="35">
        <f>IF(Y7="",NA(),Y7)</f>
        <v>93.58</v>
      </c>
      <c r="Z6" s="35">
        <f t="shared" ref="Z6:AH6" si="4">IF(Z7="",NA(),Z7)</f>
        <v>88.57</v>
      </c>
      <c r="AA6" s="35">
        <f t="shared" si="4"/>
        <v>87.65</v>
      </c>
      <c r="AB6" s="35">
        <f t="shared" si="4"/>
        <v>92.89</v>
      </c>
      <c r="AC6" s="35">
        <f t="shared" si="4"/>
        <v>88.45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849.58</v>
      </c>
      <c r="BG6" s="35">
        <f t="shared" ref="BG6:BO6" si="7">IF(BG7="",NA(),BG7)</f>
        <v>158.27000000000001</v>
      </c>
      <c r="BH6" s="35">
        <f t="shared" si="7"/>
        <v>167.45</v>
      </c>
      <c r="BI6" s="35">
        <f t="shared" si="7"/>
        <v>156.72999999999999</v>
      </c>
      <c r="BJ6" s="35">
        <f t="shared" si="7"/>
        <v>154.18</v>
      </c>
      <c r="BK6" s="35">
        <f t="shared" si="7"/>
        <v>862.87</v>
      </c>
      <c r="BL6" s="35">
        <f t="shared" si="7"/>
        <v>716.96</v>
      </c>
      <c r="BM6" s="35">
        <f t="shared" si="7"/>
        <v>799.11</v>
      </c>
      <c r="BN6" s="35">
        <f t="shared" si="7"/>
        <v>768.62</v>
      </c>
      <c r="BO6" s="35">
        <f t="shared" si="7"/>
        <v>789.44</v>
      </c>
      <c r="BP6" s="34" t="str">
        <f>IF(BP7="","",IF(BP7="-","【-】","【"&amp;SUBSTITUTE(TEXT(BP7,"#,##0.00"),"-","△")&amp;"】"))</f>
        <v>【682.51】</v>
      </c>
      <c r="BQ6" s="35">
        <f>IF(BQ7="",NA(),BQ7)</f>
        <v>96.62</v>
      </c>
      <c r="BR6" s="35">
        <f t="shared" ref="BR6:BZ6" si="8">IF(BR7="",NA(),BR7)</f>
        <v>94.53</v>
      </c>
      <c r="BS6" s="35">
        <f t="shared" si="8"/>
        <v>94.69</v>
      </c>
      <c r="BT6" s="35">
        <f t="shared" si="8"/>
        <v>99.71</v>
      </c>
      <c r="BU6" s="35">
        <f t="shared" si="8"/>
        <v>93.55</v>
      </c>
      <c r="BV6" s="35">
        <f t="shared" si="8"/>
        <v>85.39</v>
      </c>
      <c r="BW6" s="35">
        <f t="shared" si="8"/>
        <v>88.09</v>
      </c>
      <c r="BX6" s="35">
        <f t="shared" si="8"/>
        <v>87.69</v>
      </c>
      <c r="BY6" s="35">
        <f t="shared" si="8"/>
        <v>88.06</v>
      </c>
      <c r="BZ6" s="35">
        <f t="shared" si="8"/>
        <v>87.29</v>
      </c>
      <c r="CA6" s="34" t="str">
        <f>IF(CA7="","",IF(CA7="-","【-】","【"&amp;SUBSTITUTE(TEXT(CA7,"#,##0.00"),"-","△")&amp;"】"))</f>
        <v>【100.34】</v>
      </c>
      <c r="CB6" s="35">
        <f>IF(CB7="",NA(),CB7)</f>
        <v>146.24</v>
      </c>
      <c r="CC6" s="35">
        <f t="shared" ref="CC6:CK6" si="9">IF(CC7="",NA(),CC7)</f>
        <v>149.59</v>
      </c>
      <c r="CD6" s="35">
        <f t="shared" si="9"/>
        <v>150.33000000000001</v>
      </c>
      <c r="CE6" s="35">
        <f t="shared" si="9"/>
        <v>144.74</v>
      </c>
      <c r="CF6" s="35">
        <f t="shared" si="9"/>
        <v>137.84</v>
      </c>
      <c r="CG6" s="35">
        <f t="shared" si="9"/>
        <v>188.79</v>
      </c>
      <c r="CH6" s="35">
        <f t="shared" si="9"/>
        <v>181.8</v>
      </c>
      <c r="CI6" s="35">
        <f t="shared" si="9"/>
        <v>180.07</v>
      </c>
      <c r="CJ6" s="35">
        <f t="shared" si="9"/>
        <v>179.32</v>
      </c>
      <c r="CK6" s="35">
        <f t="shared" si="9"/>
        <v>176.67</v>
      </c>
      <c r="CL6" s="34" t="str">
        <f>IF(CL7="","",IF(CL7="-","【-】","【"&amp;SUBSTITUTE(TEXT(CL7,"#,##0.00"),"-","△")&amp;"】"))</f>
        <v>【136.15】</v>
      </c>
      <c r="CM6" s="35">
        <f>IF(CM7="",NA(),CM7)</f>
        <v>67.39</v>
      </c>
      <c r="CN6" s="35">
        <f t="shared" ref="CN6:CV6" si="10">IF(CN7="",NA(),CN7)</f>
        <v>67.75</v>
      </c>
      <c r="CO6" s="35">
        <f t="shared" si="10"/>
        <v>64.69</v>
      </c>
      <c r="CP6" s="35">
        <f t="shared" si="10"/>
        <v>64.739999999999995</v>
      </c>
      <c r="CQ6" s="35">
        <f t="shared" si="10"/>
        <v>71.02</v>
      </c>
      <c r="CR6" s="35">
        <f t="shared" si="10"/>
        <v>59.4</v>
      </c>
      <c r="CS6" s="35">
        <f t="shared" si="10"/>
        <v>59.35</v>
      </c>
      <c r="CT6" s="35">
        <f t="shared" si="10"/>
        <v>58.4</v>
      </c>
      <c r="CU6" s="35">
        <f t="shared" si="10"/>
        <v>58</v>
      </c>
      <c r="CV6" s="35">
        <f t="shared" si="10"/>
        <v>57.42</v>
      </c>
      <c r="CW6" s="34" t="str">
        <f>IF(CW7="","",IF(CW7="-","【-】","【"&amp;SUBSTITUTE(TEXT(CW7,"#,##0.00"),"-","△")&amp;"】"))</f>
        <v>【59.64】</v>
      </c>
      <c r="CX6" s="35">
        <f>IF(CX7="",NA(),CX7)</f>
        <v>98.2</v>
      </c>
      <c r="CY6" s="35">
        <f t="shared" ref="CY6:DG6" si="11">IF(CY7="",NA(),CY7)</f>
        <v>98.21</v>
      </c>
      <c r="CZ6" s="35">
        <f t="shared" si="11"/>
        <v>98.43</v>
      </c>
      <c r="DA6" s="35">
        <f t="shared" si="11"/>
        <v>98.42</v>
      </c>
      <c r="DB6" s="35">
        <f t="shared" si="11"/>
        <v>98.42</v>
      </c>
      <c r="DC6" s="35">
        <f t="shared" si="11"/>
        <v>89.81</v>
      </c>
      <c r="DD6" s="35">
        <f t="shared" si="11"/>
        <v>89.88</v>
      </c>
      <c r="DE6" s="35">
        <f t="shared" si="11"/>
        <v>89.68</v>
      </c>
      <c r="DF6" s="35">
        <f t="shared" si="11"/>
        <v>89.79</v>
      </c>
      <c r="DG6" s="35">
        <f t="shared" si="11"/>
        <v>90.42</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0.05</v>
      </c>
      <c r="EH6" s="35">
        <f t="shared" si="14"/>
        <v>0.15</v>
      </c>
      <c r="EI6" s="35">
        <f t="shared" si="14"/>
        <v>0.08</v>
      </c>
      <c r="EJ6" s="35">
        <f t="shared" si="14"/>
        <v>0.09</v>
      </c>
      <c r="EK6" s="35">
        <f t="shared" si="14"/>
        <v>0.19</v>
      </c>
      <c r="EL6" s="35">
        <f t="shared" si="14"/>
        <v>0.23</v>
      </c>
      <c r="EM6" s="35">
        <f t="shared" si="14"/>
        <v>0.21</v>
      </c>
      <c r="EN6" s="35">
        <f t="shared" si="14"/>
        <v>0.17</v>
      </c>
      <c r="EO6" s="34" t="str">
        <f>IF(EO7="","",IF(EO7="-","【-】","【"&amp;SUBSTITUTE(TEXT(EO7,"#,##0.00"),"-","△")&amp;"】"))</f>
        <v>【0.22】</v>
      </c>
    </row>
    <row r="7" spans="1:145" s="36" customFormat="1" x14ac:dyDescent="0.15">
      <c r="A7" s="28"/>
      <c r="B7" s="37">
        <v>2019</v>
      </c>
      <c r="C7" s="37">
        <v>123293</v>
      </c>
      <c r="D7" s="37">
        <v>47</v>
      </c>
      <c r="E7" s="37">
        <v>17</v>
      </c>
      <c r="F7" s="37">
        <v>1</v>
      </c>
      <c r="G7" s="37">
        <v>0</v>
      </c>
      <c r="H7" s="37" t="s">
        <v>98</v>
      </c>
      <c r="I7" s="37" t="s">
        <v>99</v>
      </c>
      <c r="J7" s="37" t="s">
        <v>100</v>
      </c>
      <c r="K7" s="37" t="s">
        <v>101</v>
      </c>
      <c r="L7" s="37" t="s">
        <v>102</v>
      </c>
      <c r="M7" s="37" t="s">
        <v>103</v>
      </c>
      <c r="N7" s="38" t="s">
        <v>104</v>
      </c>
      <c r="O7" s="38" t="s">
        <v>105</v>
      </c>
      <c r="P7" s="38">
        <v>83.43</v>
      </c>
      <c r="Q7" s="38">
        <v>81</v>
      </c>
      <c r="R7" s="38">
        <v>2550</v>
      </c>
      <c r="S7" s="38">
        <v>20489</v>
      </c>
      <c r="T7" s="38">
        <v>32.51</v>
      </c>
      <c r="U7" s="38">
        <v>630.24</v>
      </c>
      <c r="V7" s="38">
        <v>17007</v>
      </c>
      <c r="W7" s="38">
        <v>4.68</v>
      </c>
      <c r="X7" s="38">
        <v>3633.97</v>
      </c>
      <c r="Y7" s="38">
        <v>93.58</v>
      </c>
      <c r="Z7" s="38">
        <v>88.57</v>
      </c>
      <c r="AA7" s="38">
        <v>87.65</v>
      </c>
      <c r="AB7" s="38">
        <v>92.89</v>
      </c>
      <c r="AC7" s="38">
        <v>88.45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849.58</v>
      </c>
      <c r="BG7" s="38">
        <v>158.27000000000001</v>
      </c>
      <c r="BH7" s="38">
        <v>167.45</v>
      </c>
      <c r="BI7" s="38">
        <v>156.72999999999999</v>
      </c>
      <c r="BJ7" s="38">
        <v>154.18</v>
      </c>
      <c r="BK7" s="38">
        <v>862.87</v>
      </c>
      <c r="BL7" s="38">
        <v>716.96</v>
      </c>
      <c r="BM7" s="38">
        <v>799.11</v>
      </c>
      <c r="BN7" s="38">
        <v>768.62</v>
      </c>
      <c r="BO7" s="38">
        <v>789.44</v>
      </c>
      <c r="BP7" s="38">
        <v>682.51</v>
      </c>
      <c r="BQ7" s="38">
        <v>96.62</v>
      </c>
      <c r="BR7" s="38">
        <v>94.53</v>
      </c>
      <c r="BS7" s="38">
        <v>94.69</v>
      </c>
      <c r="BT7" s="38">
        <v>99.71</v>
      </c>
      <c r="BU7" s="38">
        <v>93.55</v>
      </c>
      <c r="BV7" s="38">
        <v>85.39</v>
      </c>
      <c r="BW7" s="38">
        <v>88.09</v>
      </c>
      <c r="BX7" s="38">
        <v>87.69</v>
      </c>
      <c r="BY7" s="38">
        <v>88.06</v>
      </c>
      <c r="BZ7" s="38">
        <v>87.29</v>
      </c>
      <c r="CA7" s="38">
        <v>100.34</v>
      </c>
      <c r="CB7" s="38">
        <v>146.24</v>
      </c>
      <c r="CC7" s="38">
        <v>149.59</v>
      </c>
      <c r="CD7" s="38">
        <v>150.33000000000001</v>
      </c>
      <c r="CE7" s="38">
        <v>144.74</v>
      </c>
      <c r="CF7" s="38">
        <v>137.84</v>
      </c>
      <c r="CG7" s="38">
        <v>188.79</v>
      </c>
      <c r="CH7" s="38">
        <v>181.8</v>
      </c>
      <c r="CI7" s="38">
        <v>180.07</v>
      </c>
      <c r="CJ7" s="38">
        <v>179.32</v>
      </c>
      <c r="CK7" s="38">
        <v>176.67</v>
      </c>
      <c r="CL7" s="38">
        <v>136.15</v>
      </c>
      <c r="CM7" s="38">
        <v>67.39</v>
      </c>
      <c r="CN7" s="38">
        <v>67.75</v>
      </c>
      <c r="CO7" s="38">
        <v>64.69</v>
      </c>
      <c r="CP7" s="38">
        <v>64.739999999999995</v>
      </c>
      <c r="CQ7" s="38">
        <v>71.02</v>
      </c>
      <c r="CR7" s="38">
        <v>59.4</v>
      </c>
      <c r="CS7" s="38">
        <v>59.35</v>
      </c>
      <c r="CT7" s="38">
        <v>58.4</v>
      </c>
      <c r="CU7" s="38">
        <v>58</v>
      </c>
      <c r="CV7" s="38">
        <v>57.42</v>
      </c>
      <c r="CW7" s="38">
        <v>59.64</v>
      </c>
      <c r="CX7" s="38">
        <v>98.2</v>
      </c>
      <c r="CY7" s="38">
        <v>98.21</v>
      </c>
      <c r="CZ7" s="38">
        <v>98.43</v>
      </c>
      <c r="DA7" s="38">
        <v>98.42</v>
      </c>
      <c r="DB7" s="38">
        <v>98.42</v>
      </c>
      <c r="DC7" s="38">
        <v>89.81</v>
      </c>
      <c r="DD7" s="38">
        <v>89.88</v>
      </c>
      <c r="DE7" s="38">
        <v>89.68</v>
      </c>
      <c r="DF7" s="38">
        <v>89.79</v>
      </c>
      <c r="DG7" s="38">
        <v>90.42</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0.05</v>
      </c>
      <c r="EH7" s="38">
        <v>0.15</v>
      </c>
      <c r="EI7" s="38">
        <v>0.08</v>
      </c>
      <c r="EJ7" s="38">
        <v>0.09</v>
      </c>
      <c r="EK7" s="38">
        <v>0.19</v>
      </c>
      <c r="EL7" s="38">
        <v>0.23</v>
      </c>
      <c r="EM7" s="38">
        <v>0.21</v>
      </c>
      <c r="EN7" s="38">
        <v>0.17</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2021-01-26T08:32:18Z</cp:lastPrinted>
  <dcterms:created xsi:type="dcterms:W3CDTF">2020-12-04T02:45:10Z</dcterms:created>
  <dcterms:modified xsi:type="dcterms:W3CDTF">2021-02-20T07:31:44Z</dcterms:modified>
  <cp:category/>
</cp:coreProperties>
</file>