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KDT/N7CTxzNd98viSfzP3tJP/gAlJ/Dja1X2xv4MvuokBKV5xQ+8oKHlcFv+3fp1B5FLqfsPLPiyRwHU/VDi+Q==" workbookSaltValue="WIFaIF1G63IhaSMEjCdJmg==" workbookSpinCount="100000" lockStructure="1"/>
  <bookViews>
    <workbookView xWindow="-120" yWindow="-120" windowWidth="24240" windowHeight="137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<sst xmlns="http://schemas.openxmlformats.org/spreadsheetml/2006/main" count="228" uniqueCount="113">
  <si>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</si>
  <si>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</si>
  <si>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</si>
  <si>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</si>
  <si>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</si>
  <si>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</si>
  <si>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</si>
  <si>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</si>
  <si>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</si>
  <si>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</si>
  <si>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</si>
  <si>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</si>
  <si>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</si>
  <si>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</si>
  <si>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</si>
  <si>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</si>
  <si>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</si>
  <si>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</si>
  <si>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</si>
  <si>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</si>
  <si>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</si>
  <si>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</si>
  <si>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</si>
  <si>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</si>
  <si>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</si>
  <si>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</si>
  <si>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</si>
  <si>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</si>
  <si>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</si>
  <si>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</si>
  <si>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</si>
  <si>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</si>
  <si>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</si>
  <si>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</si>
  <si>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</si>
  <si>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</si>
  <si>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</si>
  <si>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</si>
  <si>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</si>
  <si>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</si>
  <si>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</si>
  <si>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</si>
  <si>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</si>
  <si>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</si>
  <si>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</si>
  <si>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</si>
  <si>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</si>
  <si>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</si>
  <si>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</si>
  <si>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</si>
  <si>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</si>
  <si>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</si>
  <si>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</si>
  <si>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</si>
  <si>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</si>
  <si>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</si>
  <si>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</si>
  <si>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</si>
  <si>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</si>
  <si>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</si>
  <si>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</si>
  <si>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</si>
  <si>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</si>
  <si>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</si>
  <si>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</si>
  <si>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</si>
  <si>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</si>
  <si>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</si>
  <si>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</si>
  <si>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</si>
  <si>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</si>
  <si>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</si>
  <si>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</si>
  <si>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</si>
  <si>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</si>
  <si>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</si>
  <si>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</si>
  <si>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</si>
  <si>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</si>
  <si>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</si>
  <si>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</si>
  <si>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</si>
  <si>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</si>
  <si>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</si>
  <si>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</si>
  <si>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</si>
  <si>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</si>
  <si>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</si>
  <si>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</si>
  <si>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</si>
  <si>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</si>
  <si>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</si>
  <si>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</si>
  <si>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神崎町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</si>
  <si>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</si>
  <si>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</si>
  <si>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</si>
  <si>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</si>
  <si>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</si>
  <si>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</si>
  <si>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</si>
  <si>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</si>
  <si>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</si>
  <si>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</si>
  <si>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</si>
  <si>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</si>
  <si>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</si>
  <si>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</si>
  <si>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</si>
  <si>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</si>
  <si>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表流水系の第二浄水場は、東日本大震災により建て直したため新しいが、地下水系の古原浄水場は建設後２５年を経過しており、修繕により対応している。また、制御盤等については、部品供給停止などにより更新の必要が出てくるため、令和２年度から順次更新を進めている。
　管路については、石綿管を平成３０年度に全廃したため、耐用年数を超えた経年管はありません。しかし、１０年後以降から経年管が増えてくるため、計画的な更新が必要である。</t>
    <rPh sb="1" eb="2">
      <t>ヒョウ</t>
    </rPh>
    <rPh sb="2" eb="4">
      <t>リュウスイ</t>
    </rPh>
    <rPh sb="4" eb="5">
      <t>ケイ</t>
    </rPh>
    <rPh sb="6" eb="8">
      <t>ダイニ</t>
    </rPh>
    <rPh sb="8" eb="11">
      <t>ジョウスイジョウ</t>
    </rPh>
    <rPh sb="13" eb="19">
      <t>ヒガシニホンダイシンサイ</t>
    </rPh>
    <rPh sb="22" eb="23">
      <t>タ</t>
    </rPh>
    <rPh sb="24" eb="25">
      <t>ナオ</t>
    </rPh>
    <rPh sb="29" eb="30">
      <t>アタラ</t>
    </rPh>
    <rPh sb="34" eb="37">
      <t>チカスイ</t>
    </rPh>
    <rPh sb="37" eb="38">
      <t>ケイ</t>
    </rPh>
    <rPh sb="39" eb="41">
      <t>コハラ</t>
    </rPh>
    <rPh sb="41" eb="44">
      <t>ジョウスイジョウ</t>
    </rPh>
    <rPh sb="45" eb="47">
      <t>ケンセツ</t>
    </rPh>
    <rPh sb="47" eb="48">
      <t>ゴ</t>
    </rPh>
    <rPh sb="50" eb="51">
      <t>ネン</t>
    </rPh>
    <rPh sb="52" eb="54">
      <t>ケイカ</t>
    </rPh>
    <rPh sb="59" eb="61">
      <t>シュウゼン</t>
    </rPh>
    <rPh sb="64" eb="66">
      <t>タイオウ</t>
    </rPh>
    <rPh sb="74" eb="77">
      <t>セイギョバン</t>
    </rPh>
    <rPh sb="77" eb="78">
      <t>トウ</t>
    </rPh>
    <rPh sb="84" eb="86">
      <t>ブヒン</t>
    </rPh>
    <rPh sb="86" eb="88">
      <t>キョウキュウ</t>
    </rPh>
    <rPh sb="88" eb="90">
      <t>テイシ</t>
    </rPh>
    <rPh sb="95" eb="97">
      <t>コウシン</t>
    </rPh>
    <rPh sb="98" eb="100">
      <t>ヒツヨウ</t>
    </rPh>
    <rPh sb="101" eb="102">
      <t>デ</t>
    </rPh>
    <rPh sb="108" eb="110">
      <t>レイワ</t>
    </rPh>
    <rPh sb="111" eb="113">
      <t>ネンド</t>
    </rPh>
    <rPh sb="115" eb="117">
      <t>ジュンジ</t>
    </rPh>
    <rPh sb="117" eb="119">
      <t>コウシン</t>
    </rPh>
    <rPh sb="120" eb="121">
      <t>スス</t>
    </rPh>
    <rPh sb="128" eb="130">
      <t>カンロ</t>
    </rPh>
    <rPh sb="136" eb="138">
      <t>ケイネン</t>
    </rPh>
    <rPh sb="138" eb="139">
      <t>カン</t>
    </rPh>
    <rPh sb="140" eb="142">
      <t>ヘイセイ</t>
    </rPh>
    <rPh sb="144" eb="145">
      <t>ネン</t>
    </rPh>
    <rPh sb="145" eb="146">
      <t>ド</t>
    </rPh>
    <rPh sb="147" eb="149">
      <t>ゼンパイ</t>
    </rPh>
    <rPh sb="154" eb="156">
      <t>タイヨウ</t>
    </rPh>
    <rPh sb="156" eb="158">
      <t>ネンスウ</t>
    </rPh>
    <rPh sb="159" eb="160">
      <t>コ</t>
    </rPh>
    <rPh sb="162" eb="164">
      <t>ケイネン</t>
    </rPh>
    <rPh sb="164" eb="165">
      <t>カン</t>
    </rPh>
    <rPh sb="178" eb="180">
      <t>ネンゴ</t>
    </rPh>
    <rPh sb="180" eb="182">
      <t>イコウ</t>
    </rPh>
    <rPh sb="184" eb="186">
      <t>ケイネン</t>
    </rPh>
    <rPh sb="186" eb="187">
      <t>カン</t>
    </rPh>
    <rPh sb="188" eb="189">
      <t>フ</t>
    </rPh>
    <rPh sb="196" eb="199">
      <t>ケイカクテキ</t>
    </rPh>
    <rPh sb="200" eb="202">
      <t>コウシン</t>
    </rPh>
    <rPh sb="203" eb="205">
      <t>ヒツヨウ</t>
    </rPh>
    <phoneticPr fontId="4"/>
  </si>
  <si>
    <t>　平成２７年４月にオープンした道の駅「発酵の里こうざき」は、施設増設・増床等により売り場を拡大し、新たに水産と連携したことで、客足を増加させており、水量が増加しているが、現在のところ周辺への波及効果はない。
　主体となる生活用水は人口の減少、節水などにより有収水量は横ばいとなっている。
　表流水は、利根川から取水し導水ポンプ場で加圧してくみ上げている。加えて、水質が良くないため、浄水に多くの薬品が必要となり、給水原価を押し上げる状況となっている。
　また、表流水系浄水場の運転には相応の技能が必要となるが、職員の定年退職が続く中で、技術継承が大きな課題となっている。
　経営戦略については、現在策定中であり令和２年度以降に策定する。
　近隣市町村と広域化を研究するため、香取市・多古町と情報交換を行っており、今後も経営強化のため実施していく。</t>
    <rPh sb="1" eb="3">
      <t>ヘイセイ</t>
    </rPh>
    <rPh sb="5" eb="6">
      <t>ネン</t>
    </rPh>
    <rPh sb="7" eb="8">
      <t>ガツ</t>
    </rPh>
    <rPh sb="19" eb="21">
      <t>ハッコウ</t>
    </rPh>
    <rPh sb="22" eb="23">
      <t>サト</t>
    </rPh>
    <rPh sb="63" eb="65">
      <t>キャクアシ</t>
    </rPh>
    <rPh sb="66" eb="68">
      <t>ゾウカ</t>
    </rPh>
    <rPh sb="74" eb="76">
      <t>スイリョウ</t>
    </rPh>
    <rPh sb="77" eb="79">
      <t>ゾウカ</t>
    </rPh>
    <rPh sb="85" eb="87">
      <t>ゲンザイ</t>
    </rPh>
    <rPh sb="91" eb="93">
      <t>シュウヘン</t>
    </rPh>
    <rPh sb="95" eb="97">
      <t>ハキュウ</t>
    </rPh>
    <rPh sb="97" eb="99">
      <t>コウカ</t>
    </rPh>
    <rPh sb="145" eb="146">
      <t>ヒョウ</t>
    </rPh>
    <rPh sb="146" eb="148">
      <t>リュウスイ</t>
    </rPh>
    <rPh sb="150" eb="152">
      <t>トネ</t>
    </rPh>
    <rPh sb="152" eb="153">
      <t>ガワ</t>
    </rPh>
    <rPh sb="155" eb="157">
      <t>シュスイ</t>
    </rPh>
    <rPh sb="158" eb="160">
      <t>ドウスイ</t>
    </rPh>
    <rPh sb="163" eb="164">
      <t>ジョウ</t>
    </rPh>
    <rPh sb="165" eb="167">
      <t>カアツ</t>
    </rPh>
    <rPh sb="171" eb="172">
      <t>ア</t>
    </rPh>
    <rPh sb="177" eb="178">
      <t>クワ</t>
    </rPh>
    <rPh sb="181" eb="183">
      <t>スイシツ</t>
    </rPh>
    <rPh sb="184" eb="185">
      <t>ヨ</t>
    </rPh>
    <rPh sb="191" eb="193">
      <t>ジョウスイ</t>
    </rPh>
    <rPh sb="194" eb="195">
      <t>オオ</t>
    </rPh>
    <rPh sb="197" eb="199">
      <t>ヤクヒン</t>
    </rPh>
    <rPh sb="200" eb="202">
      <t>ヒツヨウ</t>
    </rPh>
    <rPh sb="206" eb="208">
      <t>キュウスイ</t>
    </rPh>
    <rPh sb="208" eb="210">
      <t>ゲンカ</t>
    </rPh>
    <rPh sb="211" eb="212">
      <t>オ</t>
    </rPh>
    <rPh sb="213" eb="214">
      <t>ア</t>
    </rPh>
    <rPh sb="216" eb="218">
      <t>ジョウキョウ</t>
    </rPh>
    <rPh sb="230" eb="231">
      <t>ヒョウ</t>
    </rPh>
    <rPh sb="231" eb="233">
      <t>リュウスイ</t>
    </rPh>
    <rPh sb="233" eb="234">
      <t>ケイ</t>
    </rPh>
    <rPh sb="234" eb="237">
      <t>ジョウスイジョウ</t>
    </rPh>
    <rPh sb="238" eb="240">
      <t>ウンテン</t>
    </rPh>
    <rPh sb="242" eb="244">
      <t>ソウオウ</t>
    </rPh>
    <rPh sb="245" eb="247">
      <t>ギノウ</t>
    </rPh>
    <rPh sb="248" eb="250">
      <t>ヒツヨウ</t>
    </rPh>
    <rPh sb="255" eb="257">
      <t>ショクイン</t>
    </rPh>
    <rPh sb="258" eb="260">
      <t>テイネン</t>
    </rPh>
    <rPh sb="260" eb="262">
      <t>タイショク</t>
    </rPh>
    <rPh sb="263" eb="264">
      <t>ツヅ</t>
    </rPh>
    <rPh sb="265" eb="266">
      <t>ナカ</t>
    </rPh>
    <rPh sb="268" eb="270">
      <t>ギジュツ</t>
    </rPh>
    <rPh sb="270" eb="272">
      <t>ケイショウ</t>
    </rPh>
    <rPh sb="273" eb="274">
      <t>オオ</t>
    </rPh>
    <rPh sb="276" eb="278">
      <t>カダイ</t>
    </rPh>
    <rPh sb="287" eb="289">
      <t>ケイエイ</t>
    </rPh>
    <rPh sb="289" eb="291">
      <t>センリャク</t>
    </rPh>
    <rPh sb="297" eb="299">
      <t>ゲンザイ</t>
    </rPh>
    <rPh sb="299" eb="302">
      <t>サクテイチュウ</t>
    </rPh>
    <rPh sb="305" eb="307">
      <t>レイワ</t>
    </rPh>
    <rPh sb="309" eb="310">
      <t>ド</t>
    </rPh>
    <rPh sb="310" eb="312">
      <t>イコウ</t>
    </rPh>
    <rPh sb="313" eb="315">
      <t>サクテイ</t>
    </rPh>
    <rPh sb="320" eb="322">
      <t>キンリン</t>
    </rPh>
    <rPh sb="322" eb="325">
      <t>シチョウソン</t>
    </rPh>
    <rPh sb="326" eb="329">
      <t>コウイキカ</t>
    </rPh>
    <rPh sb="330" eb="332">
      <t>ケンキュウ</t>
    </rPh>
    <rPh sb="337" eb="339">
      <t>カトリ</t>
    </rPh>
    <rPh sb="339" eb="340">
      <t>シ</t>
    </rPh>
    <rPh sb="341" eb="344">
      <t>タコマチ</t>
    </rPh>
    <rPh sb="345" eb="347">
      <t>ジョウホウ</t>
    </rPh>
    <rPh sb="347" eb="349">
      <t>コウカン</t>
    </rPh>
    <rPh sb="350" eb="351">
      <t>オコナ</t>
    </rPh>
    <rPh sb="356" eb="358">
      <t>コンゴ</t>
    </rPh>
    <rPh sb="359" eb="361">
      <t>ケイエイ</t>
    </rPh>
    <rPh sb="361" eb="363">
      <t>キョウカ</t>
    </rPh>
    <rPh sb="366" eb="368">
      <t>ジッシ</t>
    </rPh>
    <phoneticPr fontId="4"/>
  </si>
  <si>
    <t>　経常収支比率について、料金回収率が今年度100%を上回ったが、営業外収益である町・県からの高料金対策補助金と長期前受金戻入により高い比率となっている。
　料金回収率は、平成２９年度から職員の若年化による給水原価の減少に伴って増加傾向にあり、今年度100％を上回った。
　給水収益の増収は、人口が減少しており非常に厳しい状況である。事業費用についても、費用削減による経営改善を実施している中で、削れるものは無くなっており、減少に転じさせることは非常に難しい状況と思われる。
　累積欠損金比率について、平成２６年度に、東日本大震災により供給不能となった神宿浄水場の固定資産除却費（特別損失）による多額の累積欠損金が発生したが、それ以降は0％を維持している。
　企業債残高対給水収益比率は、平成２６年度に災害復旧に係る浄水場移転復旧事業のため借入を実施し増加したが、平成２７年度から減少している。これは、費用削減のため直営工事等を推進し、借入を実施しない運営により企業債残高が増加していないためである。
　流動比率について、平成２９年度から増加しているのは、企業債の借入がなく現金預金が増加しているためである。
　施設利用率は、施設工事が完了した後、当初計画された住宅団地開発が戸数を大きく減らして販売されたため、現況では大きく改善することは出来ない。なお、２つある浄水場は同じ敷地内にあり、それぞれ地下水系・表流水系で災害対応出来るようになっている。
　有収率は、経年管の廃止と配水量の監視を行っているため平均値以上である。東日本大震災の災害復旧により壊れた経年管の布設替えを実施しており、また、老朽管となる石綿管は、直営工事による給水管切替工事を実施し、平成３０年度に全廃したので経年管は現在ない。</t>
    <rPh sb="12" eb="14">
      <t>リョウキン</t>
    </rPh>
    <rPh sb="14" eb="16">
      <t>カイシュウ</t>
    </rPh>
    <rPh sb="16" eb="17">
      <t>リツ</t>
    </rPh>
    <rPh sb="18" eb="21">
      <t>コンネンド</t>
    </rPh>
    <rPh sb="65" eb="66">
      <t>タカ</t>
    </rPh>
    <rPh sb="67" eb="69">
      <t>ヒリツ</t>
    </rPh>
    <rPh sb="78" eb="80">
      <t>リョウキン</t>
    </rPh>
    <rPh sb="80" eb="82">
      <t>カイシュウ</t>
    </rPh>
    <rPh sb="82" eb="83">
      <t>リツ</t>
    </rPh>
    <rPh sb="113" eb="115">
      <t>ゾウカ</t>
    </rPh>
    <rPh sb="115" eb="117">
      <t>ケイコウ</t>
    </rPh>
    <rPh sb="121" eb="124">
      <t>コンネンド</t>
    </rPh>
    <rPh sb="166" eb="168">
      <t>ジギョウ</t>
    </rPh>
    <rPh sb="176" eb="178">
      <t>ヒヨウ</t>
    </rPh>
    <rPh sb="178" eb="180">
      <t>サクゲン</t>
    </rPh>
    <rPh sb="194" eb="195">
      <t>ナカ</t>
    </rPh>
    <rPh sb="238" eb="240">
      <t>ルイセキ</t>
    </rPh>
    <rPh sb="240" eb="242">
      <t>ケッソン</t>
    </rPh>
    <rPh sb="242" eb="243">
      <t>キン</t>
    </rPh>
    <rPh sb="243" eb="245">
      <t>ヒリツ</t>
    </rPh>
    <rPh sb="314" eb="316">
      <t>イコウ</t>
    </rPh>
    <rPh sb="320" eb="322">
      <t>イジ</t>
    </rPh>
    <rPh sb="375" eb="377">
      <t>ゾウカ</t>
    </rPh>
    <rPh sb="381" eb="383">
      <t>ヘイセイ</t>
    </rPh>
    <rPh sb="385" eb="387">
      <t>ネンド</t>
    </rPh>
    <rPh sb="389" eb="391">
      <t>ゲンショウ</t>
    </rPh>
    <rPh sb="436" eb="438">
      <t>ゾウカ</t>
    </rPh>
    <rPh sb="451" eb="453">
      <t>リュウドウ</t>
    </rPh>
    <rPh sb="453" eb="455">
      <t>ヒリツ</t>
    </rPh>
    <rPh sb="460" eb="462">
      <t>ヘイセイ</t>
    </rPh>
    <rPh sb="464" eb="466">
      <t>ネンド</t>
    </rPh>
    <rPh sb="468" eb="470">
      <t>ゾウカ</t>
    </rPh>
    <rPh sb="477" eb="479">
      <t>キギョウ</t>
    </rPh>
    <rPh sb="479" eb="480">
      <t>サイ</t>
    </rPh>
    <rPh sb="481" eb="482">
      <t>カ</t>
    </rPh>
    <rPh sb="482" eb="483">
      <t>イ</t>
    </rPh>
    <rPh sb="486" eb="488">
      <t>ゲンキン</t>
    </rPh>
    <rPh sb="488" eb="490">
      <t>ヨキン</t>
    </rPh>
    <rPh sb="491" eb="493">
      <t>ゾウカ</t>
    </rPh>
    <rPh sb="523" eb="525">
      <t>トウショ</t>
    </rPh>
    <rPh sb="581" eb="584">
      <t>ジョウスイジョウ</t>
    </rPh>
    <rPh sb="585" eb="586">
      <t>オナ</t>
    </rPh>
    <rPh sb="587" eb="590">
      <t>シキチナイ</t>
    </rPh>
    <rPh sb="608" eb="612">
      <t>サイガイタイオウ</t>
    </rPh>
    <rPh sb="612" eb="614">
      <t>デキ</t>
    </rPh>
    <rPh sb="626" eb="629">
      <t>ユウシュウリツ</t>
    </rPh>
    <rPh sb="631" eb="633">
      <t>ケイネン</t>
    </rPh>
    <rPh sb="633" eb="634">
      <t>カン</t>
    </rPh>
    <rPh sb="635" eb="637">
      <t>ハイシ</t>
    </rPh>
    <rPh sb="638" eb="640">
      <t>ハイスイ</t>
    </rPh>
    <rPh sb="640" eb="641">
      <t>リョウ</t>
    </rPh>
    <rPh sb="642" eb="644">
      <t>カンシ</t>
    </rPh>
    <rPh sb="645" eb="646">
      <t>オコナ</t>
    </rPh>
    <rPh sb="655" eb="657">
      <t>イジョウ</t>
    </rPh>
    <rPh sb="661" eb="662">
      <t>ヒガシ</t>
    </rPh>
    <rPh sb="662" eb="664">
      <t>ニホン</t>
    </rPh>
    <rPh sb="664" eb="667">
      <t>ダイシンサイ</t>
    </rPh>
    <rPh sb="668" eb="670">
      <t>サイガイ</t>
    </rPh>
    <rPh sb="670" eb="672">
      <t>フッキュウ</t>
    </rPh>
    <rPh sb="675" eb="676">
      <t>コワ</t>
    </rPh>
    <rPh sb="678" eb="680">
      <t>ケイネン</t>
    </rPh>
    <rPh sb="680" eb="681">
      <t>カン</t>
    </rPh>
    <rPh sb="682" eb="684">
      <t>フセツ</t>
    </rPh>
    <rPh sb="684" eb="685">
      <t>カ</t>
    </rPh>
    <rPh sb="687" eb="689">
      <t>ジッシ</t>
    </rPh>
    <rPh sb="697" eb="699">
      <t>ロウキュウ</t>
    </rPh>
    <rPh sb="699" eb="700">
      <t>カン</t>
    </rPh>
    <rPh sb="703" eb="705">
      <t>セキメン</t>
    </rPh>
    <rPh sb="705" eb="706">
      <t>カン</t>
    </rPh>
    <rPh sb="723" eb="725">
      <t>ジッシ</t>
    </rPh>
    <rPh sb="727" eb="729">
      <t>ヘイセイ</t>
    </rPh>
    <rPh sb="731" eb="733">
      <t>ネンド</t>
    </rPh>
    <rPh sb="734" eb="736">
      <t>ゼンパイ</t>
    </rPh>
    <rPh sb="740" eb="742">
      <t>ケイネン</t>
    </rPh>
    <rPh sb="742" eb="743">
      <t>カン</t>
    </rPh>
    <rPh sb="744" eb="746">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</si>
</sst>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EB-45EF-BB39-A106524ED7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0.81</c:v>
                </c:pt>
              </c:numCache>
            </c:numRef>
          </c:val>
          <c:smooth val="0"/>
          <c:extLst>
            <c:ext xmlns:c16="http://schemas.microsoft.com/office/drawing/2014/chart" uri="{C3380CC4-5D6E-409C-BE32-E72D297353CC}">
              <c16:uniqueId val="{00000001-EEEB-45EF-BB39-A106524ED7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36.43</c:v>
                </c:pt>
                <c:pt idx="1">
                  <c:v>36.479999999999997</c:v>
                </c:pt>
                <c:pt idx="2">
                  <c:v>36.869999999999997</c:v>
                </c:pt>
                <c:pt idx="3">
                  <c:v>36.25</c:v>
                </c:pt>
                <c:pt idx="4">
                  <c:v>35.950000000000003</c:v>
                </c:pt>
              </c:numCache>
            </c:numRef>
          </c:val>
          <c:extLst>
            <c:ext xmlns:c16="http://schemas.microsoft.com/office/drawing/2014/chart" uri="{C3380CC4-5D6E-409C-BE32-E72D297353CC}">
              <c16:uniqueId val="{00000000-4C91-4812-9BA8-A6520FBF0A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41.06</c:v>
                </c:pt>
              </c:numCache>
            </c:numRef>
          </c:val>
          <c:smooth val="0"/>
          <c:extLst>
            <c:ext xmlns:c16="http://schemas.microsoft.com/office/drawing/2014/chart" uri="{C3380CC4-5D6E-409C-BE32-E72D297353CC}">
              <c16:uniqueId val="{00000001-4C91-4812-9BA8-A6520FBF0A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97.31</c:v>
                </c:pt>
                <c:pt idx="1">
                  <c:v>95.91</c:v>
                </c:pt>
                <c:pt idx="2">
                  <c:v>96.19</c:v>
                </c:pt>
                <c:pt idx="3">
                  <c:v>97.62</c:v>
                </c:pt>
                <c:pt idx="4">
                  <c:v>97.91</c:v>
                </c:pt>
              </c:numCache>
            </c:numRef>
          </c:val>
          <c:extLst>
            <c:ext xmlns:c16="http://schemas.microsoft.com/office/drawing/2014/chart" uri="{C3380CC4-5D6E-409C-BE32-E72D297353CC}">
              <c16:uniqueId val="{00000000-911A-4AD2-990A-4CAC5CCE47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72.42</c:v>
                </c:pt>
              </c:numCache>
            </c:numRef>
          </c:val>
          <c:smooth val="0"/>
          <c:extLst>
            <c:ext xmlns:c16="http://schemas.microsoft.com/office/drawing/2014/chart" uri="{C3380CC4-5D6E-409C-BE32-E72D297353CC}">
              <c16:uniqueId val="{00000001-911A-4AD2-990A-4CAC5CCE47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115.94</c:v>
                </c:pt>
                <c:pt idx="1">
                  <c:v>116.21</c:v>
                </c:pt>
                <c:pt idx="2">
                  <c:v>121.23</c:v>
                </c:pt>
                <c:pt idx="3">
                  <c:v>120.6</c:v>
                </c:pt>
                <c:pt idx="4">
                  <c:v>124.36</c:v>
                </c:pt>
              </c:numCache>
            </c:numRef>
          </c:val>
          <c:extLst>
            <c:ext xmlns:c16="http://schemas.microsoft.com/office/drawing/2014/chart" uri="{C3380CC4-5D6E-409C-BE32-E72D297353CC}">
              <c16:uniqueId val="{00000000-7E13-4054-95F9-D285EC64A2E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108.22</c:v>
                </c:pt>
              </c:numCache>
            </c:numRef>
          </c:val>
          <c:smooth val="0"/>
          <c:extLst>
            <c:ext xmlns:c16="http://schemas.microsoft.com/office/drawing/2014/chart" uri="{C3380CC4-5D6E-409C-BE32-E72D297353CC}">
              <c16:uniqueId val="{00000001-7E13-4054-95F9-D285EC64A2E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41.33</c:v>
                </c:pt>
                <c:pt idx="1">
                  <c:v>43.67</c:v>
                </c:pt>
                <c:pt idx="2">
                  <c:v>46.05</c:v>
                </c:pt>
                <c:pt idx="3">
                  <c:v>48.41</c:v>
                </c:pt>
                <c:pt idx="4">
                  <c:v>50.74</c:v>
                </c:pt>
              </c:numCache>
            </c:numRef>
          </c:val>
          <c:extLst>
            <c:ext xmlns:c16="http://schemas.microsoft.com/office/drawing/2014/chart" uri="{C3380CC4-5D6E-409C-BE32-E72D297353CC}">
              <c16:uniqueId val="{00000000-C8BA-4E6C-A279-8928364A97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52.73</c:v>
                </c:pt>
              </c:numCache>
            </c:numRef>
          </c:val>
          <c:smooth val="0"/>
          <c:extLst>
            <c:ext xmlns:c16="http://schemas.microsoft.com/office/drawing/2014/chart" uri="{C3380CC4-5D6E-409C-BE32-E72D297353CC}">
              <c16:uniqueId val="{00000001-C8BA-4E6C-A279-8928364A97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0.8</c:v>
                </c:pt>
                <c:pt idx="1">
                  <c:v>0.8</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590A-40C4-90F8-4A46B130E6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19.91</c:v>
                </c:pt>
              </c:numCache>
            </c:numRef>
          </c:val>
          <c:smooth val="0"/>
          <c:extLst>
            <c:ext xmlns:c16="http://schemas.microsoft.com/office/drawing/2014/chart" uri="{C3380CC4-5D6E-409C-BE32-E72D297353CC}">
              <c16:uniqueId val="{00000001-590A-40C4-90F8-4A46B130E6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F7-47C0-80CE-7ADAFDB6C3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25.29</c:v>
                </c:pt>
              </c:numCache>
            </c:numRef>
          </c:val>
          <c:smooth val="0"/>
          <c:extLst>
            <c:ext xmlns:c16="http://schemas.microsoft.com/office/drawing/2014/chart" uri="{C3380CC4-5D6E-409C-BE32-E72D297353CC}">
              <c16:uniqueId val="{00000001-05F7-47C0-80CE-7ADAFDB6C3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1195.54</c:v>
                </c:pt>
                <c:pt idx="1">
                  <c:v>317.35000000000002</c:v>
                </c:pt>
                <c:pt idx="2">
                  <c:v>375.96</c:v>
                </c:pt>
                <c:pt idx="3">
                  <c:v>454.36</c:v>
                </c:pt>
                <c:pt idx="4">
                  <c:v>522.32000000000005</c:v>
                </c:pt>
              </c:numCache>
            </c:numRef>
          </c:val>
          <c:extLst>
            <c:ext xmlns:c16="http://schemas.microsoft.com/office/drawing/2014/chart" uri="{C3380CC4-5D6E-409C-BE32-E72D297353CC}">
              <c16:uniqueId val="{00000000-F047-48C0-A834-A9C44FD49D8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348.88</c:v>
                </c:pt>
              </c:numCache>
            </c:numRef>
          </c:val>
          <c:smooth val="0"/>
          <c:extLst>
            <c:ext xmlns:c16="http://schemas.microsoft.com/office/drawing/2014/chart" uri="{C3380CC4-5D6E-409C-BE32-E72D297353CC}">
              <c16:uniqueId val="{00000001-F047-48C0-A834-A9C44FD49D8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401.94</c:v>
                </c:pt>
                <c:pt idx="1">
                  <c:v>373.63</c:v>
                </c:pt>
                <c:pt idx="2">
                  <c:v>335.09</c:v>
                </c:pt>
                <c:pt idx="3">
                  <c:v>299.82</c:v>
                </c:pt>
                <c:pt idx="4">
                  <c:v>264.42</c:v>
                </c:pt>
              </c:numCache>
            </c:numRef>
          </c:val>
          <c:extLst>
            <c:ext xmlns:c16="http://schemas.microsoft.com/office/drawing/2014/chart" uri="{C3380CC4-5D6E-409C-BE32-E72D297353CC}">
              <c16:uniqueId val="{00000000-5D28-495B-BF51-E4F64BCA7A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540.38</c:v>
                </c:pt>
              </c:numCache>
            </c:numRef>
          </c:val>
          <c:smooth val="0"/>
          <c:extLst>
            <c:ext xmlns:c16="http://schemas.microsoft.com/office/drawing/2014/chart" uri="{C3380CC4-5D6E-409C-BE32-E72D297353CC}">
              <c16:uniqueId val="{00000001-5D28-495B-BF51-E4F64BCA7A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92.03</c:v>
                </c:pt>
                <c:pt idx="1">
                  <c:v>87.05</c:v>
                </c:pt>
                <c:pt idx="2">
                  <c:v>91.78</c:v>
                </c:pt>
                <c:pt idx="3">
                  <c:v>94.28</c:v>
                </c:pt>
                <c:pt idx="4">
                  <c:v>101.12</c:v>
                </c:pt>
              </c:numCache>
            </c:numRef>
          </c:val>
          <c:extLst>
            <c:ext xmlns:c16="http://schemas.microsoft.com/office/drawing/2014/chart" uri="{C3380CC4-5D6E-409C-BE32-E72D297353CC}">
              <c16:uniqueId val="{00000000-AAF5-4C95-9945-D9416C9C8D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83.22</c:v>
                </c:pt>
              </c:numCache>
            </c:numRef>
          </c:val>
          <c:smooth val="0"/>
          <c:extLst>
            <c:ext xmlns:c16="http://schemas.microsoft.com/office/drawing/2014/chart" uri="{C3380CC4-5D6E-409C-BE32-E72D297353CC}">
              <c16:uniqueId val="{00000001-AAF5-4C95-9945-D9416C9C8D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236.11</c:v>
                </c:pt>
                <c:pt idx="1">
                  <c:v>250.42</c:v>
                </c:pt>
                <c:pt idx="2">
                  <c:v>237.3</c:v>
                </c:pt>
                <c:pt idx="3">
                  <c:v>231.2</c:v>
                </c:pt>
                <c:pt idx="4">
                  <c:v>215.17</c:v>
                </c:pt>
              </c:numCache>
            </c:numRef>
          </c:val>
          <c:extLst>
            <c:ext xmlns:c16="http://schemas.microsoft.com/office/drawing/2014/chart" uri="{C3380CC4-5D6E-409C-BE32-E72D297353CC}">
              <c16:uniqueId val="{00000000-CDD8-441B-A70E-5AA291CA42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234.17</c:v>
                </c:pt>
              </c:numCache>
            </c:numRef>
          </c:val>
          <c:smooth val="0"/>
          <c:extLst>
            <c:ext xmlns:c16="http://schemas.microsoft.com/office/drawing/2014/chart" uri="{C3380CC4-5D6E-409C-BE32-E72D297353CC}">
              <c16:uniqueId val="{00000001-CDD8-441B-A70E-5AA291CA42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神崎町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6024</v>
      </c>
      <c r="AM8" s="61"/>
      <c r="AN8" s="61"/>
      <c r="AO8" s="61"/>
      <c r="AP8" s="61"/>
      <c r="AQ8" s="61"/>
      <c r="AR8" s="61"/>
      <c r="AS8" s="61"/>
      <c r="AT8" s="52">
        <f>データ!$S$6</f>
        <v>19.899999999999999</v>
      </c>
      <c r="AU8" s="53"/>
      <c r="AV8" s="53"/>
      <c r="AW8" s="53"/>
      <c r="AX8" s="53"/>
      <c r="AY8" s="53"/>
      <c r="AZ8" s="53"/>
      <c r="BA8" s="53"/>
      <c r="BB8" s="54">
        <f>データ!$T$6</f>
        <v>302.70999999999998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86.72</v>
      </c>
      <c r="J10" s="53"/>
      <c r="K10" s="53"/>
      <c r="L10" s="53"/>
      <c r="M10" s="53"/>
      <c r="N10" s="53"/>
      <c r="O10" s="64"/>
      <c r="P10" s="54">
        <f>データ!$P$6</f>
        <v>79.14</v>
      </c>
      <c r="Q10" s="54"/>
      <c r="R10" s="54"/>
      <c r="S10" s="54"/>
      <c r="T10" s="54"/>
      <c r="U10" s="54"/>
      <c r="V10" s="54"/>
      <c r="W10" s="61">
        <f>データ!$Q$6</f>
        <v>4400</v>
      </c>
      <c r="X10" s="61"/>
      <c r="Y10" s="61"/>
      <c r="Z10" s="61"/>
      <c r="AA10" s="61"/>
      <c r="AB10" s="61"/>
      <c r="AC10" s="61"/>
      <c r="AD10" s="2"/>
      <c r="AE10" s="2"/>
      <c r="AF10" s="2"/>
      <c r="AG10" s="2"/>
      <c r="AH10" s="4"/>
      <c r="AI10" s="4"/>
      <c r="AJ10" s="4"/>
      <c r="AK10" s="4"/>
      <c r="AL10" s="61">
        <f>データ!$U$6</f>
        <v>4933</v>
      </c>
      <c r="AM10" s="61"/>
      <c r="AN10" s="61"/>
      <c r="AO10" s="61"/>
      <c r="AP10" s="61"/>
      <c r="AQ10" s="61"/>
      <c r="AR10" s="61"/>
      <c r="AS10" s="61"/>
      <c r="AT10" s="52">
        <f>データ!$V$6</f>
        <v>22.19</v>
      </c>
      <c r="AU10" s="53"/>
      <c r="AV10" s="53"/>
      <c r="AW10" s="53"/>
      <c r="AX10" s="53"/>
      <c r="AY10" s="53"/>
      <c r="AZ10" s="53"/>
      <c r="BA10" s="53"/>
      <c r="BB10" s="54">
        <f>データ!$W$6</f>
        <v>222.31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8ADHM42x1sdOYsobtJbsrnaRQ84yHEMwp5XNsfmTsx/FiuGtotxc1i4WimxjABkzEe9bobDDA8NuvFSg/xYbw==" saltValue="ga5Pj4uziSc2qY27+ac4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123421</v>
      </c>
      <c r="D6" s="34">
        <f t="shared" si="3"/>
        <v>46</v>
      </c>
      <c r="E6" s="34">
        <f t="shared" si="3"/>
        <v>1</v>
      </c>
      <c r="F6" s="34">
        <f t="shared" si="3"/>
        <v>0</v>
      </c>
      <c r="G6" s="34">
        <f t="shared" si="3"/>
        <v>1</v>
      </c>
      <c r="H6" s="34" t="str">
        <f t="shared" si="3"/>
        <v>千葉県　神崎町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86.72</v>
      </c>
      <c r="P6" s="35">
        <f t="shared" si="3"/>
        <v>79.14</v>
      </c>
      <c r="Q6" s="35">
        <f t="shared" si="3"/>
        <v>4400</v>
      </c>
      <c r="R6" s="35">
        <f t="shared" si="3"/>
        <v>6024</v>
      </c>
      <c r="S6" s="35">
        <f t="shared" si="3"/>
        <v>19.899999999999999</v>
      </c>
      <c r="T6" s="35">
        <f t="shared" si="3"/>
        <v>302.70999999999998</v>
      </c>
      <c r="U6" s="35">
        <f t="shared" si="3"/>
        <v>4933</v>
      </c>
      <c r="V6" s="35">
        <f t="shared" si="3"/>
        <v>22.19</v>
      </c>
      <c r="W6" s="35">
        <f t="shared" si="3"/>
        <v>222.31</v>
      </c>
      <c r="X6" s="36">
        <f>IF(X7="",NA(),X7)</f>
        <v>115.94</v>
      </c>
      <c r="Y6" s="36">
        <f t="shared" ref="Y6:AG6" si="4">IF(Y7="",NA(),Y7)</f>
        <v>116.21</v>
      </c>
      <c r="Z6" s="36">
        <f t="shared" si="4"/>
        <v>121.23</v>
      </c>
      <c r="AA6" s="36">
        <f t="shared" si="4"/>
        <v>120.6</v>
      </c>
      <c r="AB6" s="36">
        <f t="shared" si="4"/>
        <v>124.36</v>
      </c>
      <c r="AC6" s="36">
        <f t="shared" si="4"/>
        <v>106.62</v>
      </c>
      <c r="AD6" s="36">
        <f t="shared" si="4"/>
        <v>107.95</v>
      </c>
      <c r="AE6" s="36">
        <f t="shared" si="4"/>
        <v>104.47</v>
      </c>
      <c r="AF6" s="36">
        <f t="shared" si="4"/>
        <v>103.81</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25.29</v>
      </c>
      <c r="AS6" s="35" t="str">
        <f>IF(AS7="","",IF(AS7="-","【-】","【"&amp;SUBSTITUTE(TEXT(AS7,"#,##0.00"),"-","△")&amp;"】"))</f>
        <v>【1.08】</v>
      </c>
      <c r="AT6" s="36">
        <f>IF(AT7="",NA(),AT7)</f>
        <v>1195.54</v>
      </c>
      <c r="AU6" s="36">
        <f t="shared" ref="AU6:BC6" si="6">IF(AU7="",NA(),AU7)</f>
        <v>317.35000000000002</v>
      </c>
      <c r="AV6" s="36">
        <f t="shared" si="6"/>
        <v>375.96</v>
      </c>
      <c r="AW6" s="36">
        <f t="shared" si="6"/>
        <v>454.36</v>
      </c>
      <c r="AX6" s="36">
        <f t="shared" si="6"/>
        <v>522.32000000000005</v>
      </c>
      <c r="AY6" s="36">
        <f t="shared" si="6"/>
        <v>416.14</v>
      </c>
      <c r="AZ6" s="36">
        <f t="shared" si="6"/>
        <v>371.89</v>
      </c>
      <c r="BA6" s="36">
        <f t="shared" si="6"/>
        <v>293.23</v>
      </c>
      <c r="BB6" s="36">
        <f t="shared" si="6"/>
        <v>300.14</v>
      </c>
      <c r="BC6" s="36">
        <f t="shared" si="6"/>
        <v>348.88</v>
      </c>
      <c r="BD6" s="35" t="str">
        <f>IF(BD7="","",IF(BD7="-","【-】","【"&amp;SUBSTITUTE(TEXT(BD7,"#,##0.00"),"-","△")&amp;"】"))</f>
        <v>【264.97】</v>
      </c>
      <c r="BE6" s="36">
        <f>IF(BE7="",NA(),BE7)</f>
        <v>401.94</v>
      </c>
      <c r="BF6" s="36">
        <f t="shared" ref="BF6:BN6" si="7">IF(BF7="",NA(),BF7)</f>
        <v>373.63</v>
      </c>
      <c r="BG6" s="36">
        <f t="shared" si="7"/>
        <v>335.09</v>
      </c>
      <c r="BH6" s="36">
        <f t="shared" si="7"/>
        <v>299.82</v>
      </c>
      <c r="BI6" s="36">
        <f t="shared" si="7"/>
        <v>264.42</v>
      </c>
      <c r="BJ6" s="36">
        <f t="shared" si="7"/>
        <v>487.22</v>
      </c>
      <c r="BK6" s="36">
        <f t="shared" si="7"/>
        <v>483.11</v>
      </c>
      <c r="BL6" s="36">
        <f t="shared" si="7"/>
        <v>542.29999999999995</v>
      </c>
      <c r="BM6" s="36">
        <f t="shared" si="7"/>
        <v>566.65</v>
      </c>
      <c r="BN6" s="36">
        <f t="shared" si="7"/>
        <v>540.38</v>
      </c>
      <c r="BO6" s="35" t="str">
        <f>IF(BO7="","",IF(BO7="-","【-】","【"&amp;SUBSTITUTE(TEXT(BO7,"#,##0.00"),"-","△")&amp;"】"))</f>
        <v>【266.61】</v>
      </c>
      <c r="BP6" s="36">
        <f>IF(BP7="",NA(),BP7)</f>
        <v>92.03</v>
      </c>
      <c r="BQ6" s="36">
        <f t="shared" ref="BQ6:BY6" si="8">IF(BQ7="",NA(),BQ7)</f>
        <v>87.05</v>
      </c>
      <c r="BR6" s="36">
        <f t="shared" si="8"/>
        <v>91.78</v>
      </c>
      <c r="BS6" s="36">
        <f t="shared" si="8"/>
        <v>94.28</v>
      </c>
      <c r="BT6" s="36">
        <f t="shared" si="8"/>
        <v>101.12</v>
      </c>
      <c r="BU6" s="36">
        <f t="shared" si="8"/>
        <v>92.76</v>
      </c>
      <c r="BV6" s="36">
        <f t="shared" si="8"/>
        <v>93.28</v>
      </c>
      <c r="BW6" s="36">
        <f t="shared" si="8"/>
        <v>87.51</v>
      </c>
      <c r="BX6" s="36">
        <f t="shared" si="8"/>
        <v>84.77</v>
      </c>
      <c r="BY6" s="36">
        <f t="shared" si="8"/>
        <v>83.22</v>
      </c>
      <c r="BZ6" s="35" t="str">
        <f>IF(BZ7="","",IF(BZ7="-","【-】","【"&amp;SUBSTITUTE(TEXT(BZ7,"#,##0.00"),"-","△")&amp;"】"))</f>
        <v>【103.24】</v>
      </c>
      <c r="CA6" s="36">
        <f>IF(CA7="",NA(),CA7)</f>
        <v>236.11</v>
      </c>
      <c r="CB6" s="36">
        <f t="shared" ref="CB6:CJ6" si="9">IF(CB7="",NA(),CB7)</f>
        <v>250.42</v>
      </c>
      <c r="CC6" s="36">
        <f t="shared" si="9"/>
        <v>237.3</v>
      </c>
      <c r="CD6" s="36">
        <f t="shared" si="9"/>
        <v>231.2</v>
      </c>
      <c r="CE6" s="36">
        <f t="shared" si="9"/>
        <v>215.17</v>
      </c>
      <c r="CF6" s="36">
        <f t="shared" si="9"/>
        <v>208.67</v>
      </c>
      <c r="CG6" s="36">
        <f t="shared" si="9"/>
        <v>208.29</v>
      </c>
      <c r="CH6" s="36">
        <f t="shared" si="9"/>
        <v>218.42</v>
      </c>
      <c r="CI6" s="36">
        <f t="shared" si="9"/>
        <v>227.27</v>
      </c>
      <c r="CJ6" s="36">
        <f t="shared" si="9"/>
        <v>234.17</v>
      </c>
      <c r="CK6" s="35" t="str">
        <f>IF(CK7="","",IF(CK7="-","【-】","【"&amp;SUBSTITUTE(TEXT(CK7,"#,##0.00"),"-","△")&amp;"】"))</f>
        <v>【168.38】</v>
      </c>
      <c r="CL6" s="36">
        <f>IF(CL7="",NA(),CL7)</f>
        <v>36.43</v>
      </c>
      <c r="CM6" s="36">
        <f t="shared" ref="CM6:CU6" si="10">IF(CM7="",NA(),CM7)</f>
        <v>36.479999999999997</v>
      </c>
      <c r="CN6" s="36">
        <f t="shared" si="10"/>
        <v>36.869999999999997</v>
      </c>
      <c r="CO6" s="36">
        <f t="shared" si="10"/>
        <v>36.25</v>
      </c>
      <c r="CP6" s="36">
        <f t="shared" si="10"/>
        <v>35.950000000000003</v>
      </c>
      <c r="CQ6" s="36">
        <f t="shared" si="10"/>
        <v>49.08</v>
      </c>
      <c r="CR6" s="36">
        <f t="shared" si="10"/>
        <v>49.32</v>
      </c>
      <c r="CS6" s="36">
        <f t="shared" si="10"/>
        <v>50.24</v>
      </c>
      <c r="CT6" s="36">
        <f t="shared" si="10"/>
        <v>50.29</v>
      </c>
      <c r="CU6" s="36">
        <f t="shared" si="10"/>
        <v>41.06</v>
      </c>
      <c r="CV6" s="35" t="str">
        <f>IF(CV7="","",IF(CV7="-","【-】","【"&amp;SUBSTITUTE(TEXT(CV7,"#,##0.00"),"-","△")&amp;"】"))</f>
        <v>【60.00】</v>
      </c>
      <c r="CW6" s="36">
        <f>IF(CW7="",NA(),CW7)</f>
        <v>97.31</v>
      </c>
      <c r="CX6" s="36">
        <f t="shared" ref="CX6:DF6" si="11">IF(CX7="",NA(),CX7)</f>
        <v>95.91</v>
      </c>
      <c r="CY6" s="36">
        <f t="shared" si="11"/>
        <v>96.19</v>
      </c>
      <c r="CZ6" s="36">
        <f t="shared" si="11"/>
        <v>97.62</v>
      </c>
      <c r="DA6" s="36">
        <f t="shared" si="11"/>
        <v>97.91</v>
      </c>
      <c r="DB6" s="36">
        <f t="shared" si="11"/>
        <v>79.3</v>
      </c>
      <c r="DC6" s="36">
        <f t="shared" si="11"/>
        <v>79.34</v>
      </c>
      <c r="DD6" s="36">
        <f t="shared" si="11"/>
        <v>78.650000000000006</v>
      </c>
      <c r="DE6" s="36">
        <f t="shared" si="11"/>
        <v>77.73</v>
      </c>
      <c r="DF6" s="36">
        <f t="shared" si="11"/>
        <v>72.42</v>
      </c>
      <c r="DG6" s="35" t="str">
        <f>IF(DG7="","",IF(DG7="-","【-】","【"&amp;SUBSTITUTE(TEXT(DG7,"#,##0.00"),"-","△")&amp;"】"))</f>
        <v>【89.80】</v>
      </c>
      <c r="DH6" s="36">
        <f>IF(DH7="",NA(),DH7)</f>
        <v>41.33</v>
      </c>
      <c r="DI6" s="36">
        <f t="shared" ref="DI6:DQ6" si="12">IF(DI7="",NA(),DI7)</f>
        <v>43.67</v>
      </c>
      <c r="DJ6" s="36">
        <f t="shared" si="12"/>
        <v>46.05</v>
      </c>
      <c r="DK6" s="36">
        <f t="shared" si="12"/>
        <v>48.41</v>
      </c>
      <c r="DL6" s="36">
        <f t="shared" si="12"/>
        <v>50.74</v>
      </c>
      <c r="DM6" s="36">
        <f t="shared" si="12"/>
        <v>47.44</v>
      </c>
      <c r="DN6" s="36">
        <f t="shared" si="12"/>
        <v>48.3</v>
      </c>
      <c r="DO6" s="36">
        <f t="shared" si="12"/>
        <v>45.14</v>
      </c>
      <c r="DP6" s="36">
        <f t="shared" si="12"/>
        <v>45.85</v>
      </c>
      <c r="DQ6" s="36">
        <f t="shared" si="12"/>
        <v>52.73</v>
      </c>
      <c r="DR6" s="35" t="str">
        <f>IF(DR7="","",IF(DR7="-","【-】","【"&amp;SUBSTITUTE(TEXT(DR7,"#,##0.00"),"-","△")&amp;"】"))</f>
        <v>【49.59】</v>
      </c>
      <c r="DS6" s="36">
        <f>IF(DS7="",NA(),DS7)</f>
        <v>0.8</v>
      </c>
      <c r="DT6" s="36">
        <f t="shared" ref="DT6:EB6" si="13">IF(DT7="",NA(),DT7)</f>
        <v>0.8</v>
      </c>
      <c r="DU6" s="36">
        <f t="shared" si="13"/>
        <v>0.28999999999999998</v>
      </c>
      <c r="DV6" s="35">
        <f t="shared" si="13"/>
        <v>0</v>
      </c>
      <c r="DW6" s="35">
        <f t="shared" si="13"/>
        <v>0</v>
      </c>
      <c r="DX6" s="36">
        <f t="shared" si="13"/>
        <v>11.16</v>
      </c>
      <c r="DY6" s="36">
        <f t="shared" si="13"/>
        <v>12.43</v>
      </c>
      <c r="DZ6" s="36">
        <f t="shared" si="13"/>
        <v>13.58</v>
      </c>
      <c r="EA6" s="36">
        <f t="shared" si="13"/>
        <v>14.13</v>
      </c>
      <c r="EB6" s="36">
        <f t="shared" si="13"/>
        <v>19.91</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0.81</v>
      </c>
      <c r="EN6" s="35" t="str">
        <f>IF(EN7="","",IF(EN7="-","【-】","【"&amp;SUBSTITUTE(TEXT(EN7,"#,##0.00"),"-","△")&amp;"】"))</f>
        <v>【0.68】</v>
      </c>
    </row>
    <row r="7" spans="1:144" s="37" customFormat="1" x14ac:dyDescent="0.15">
      <c r="A7" s="29"/>
      <c r="B7" s="38">
        <v>2019</v>
      </c>
      <c r="C7" s="38">
        <v>123421</v>
      </c>
      <c r="D7" s="38">
        <v>46</v>
      </c>
      <c r="E7" s="38">
        <v>1</v>
      </c>
      <c r="F7" s="38">
        <v>0</v>
      </c>
      <c r="G7" s="38">
        <v>1</v>
      </c>
      <c r="H7" s="38" t="s">
        <v>93</v>
      </c>
      <c r="I7" s="38" t="s">
        <v>94</v>
      </c>
      <c r="J7" s="38" t="s">
        <v>95</v>
      </c>
      <c r="K7" s="38" t="s">
        <v>96</v>
      </c>
      <c r="L7" s="38" t="s">
        <v>97</v>
      </c>
      <c r="M7" s="38" t="s">
        <v>98</v>
      </c>
      <c r="N7" s="39" t="s">
        <v>99</v>
      </c>
      <c r="O7" s="39">
        <v>86.72</v>
      </c>
      <c r="P7" s="39">
        <v>79.14</v>
      </c>
      <c r="Q7" s="39">
        <v>4400</v>
      </c>
      <c r="R7" s="39">
        <v>6024</v>
      </c>
      <c r="S7" s="39">
        <v>19.899999999999999</v>
      </c>
      <c r="T7" s="39">
        <v>302.70999999999998</v>
      </c>
      <c r="U7" s="39">
        <v>4933</v>
      </c>
      <c r="V7" s="39">
        <v>22.19</v>
      </c>
      <c r="W7" s="39">
        <v>222.31</v>
      </c>
      <c r="X7" s="39">
        <v>115.94</v>
      </c>
      <c r="Y7" s="39">
        <v>116.21</v>
      </c>
      <c r="Z7" s="39">
        <v>121.23</v>
      </c>
      <c r="AA7" s="39">
        <v>120.6</v>
      </c>
      <c r="AB7" s="39">
        <v>124.36</v>
      </c>
      <c r="AC7" s="39">
        <v>106.62</v>
      </c>
      <c r="AD7" s="39">
        <v>107.95</v>
      </c>
      <c r="AE7" s="39">
        <v>104.47</v>
      </c>
      <c r="AF7" s="39">
        <v>103.81</v>
      </c>
      <c r="AG7" s="39">
        <v>108.22</v>
      </c>
      <c r="AH7" s="39">
        <v>112.01</v>
      </c>
      <c r="AI7" s="39">
        <v>0</v>
      </c>
      <c r="AJ7" s="39">
        <v>0</v>
      </c>
      <c r="AK7" s="39">
        <v>0</v>
      </c>
      <c r="AL7" s="39">
        <v>0</v>
      </c>
      <c r="AM7" s="39">
        <v>0</v>
      </c>
      <c r="AN7" s="39">
        <v>12.59</v>
      </c>
      <c r="AO7" s="39">
        <v>12.44</v>
      </c>
      <c r="AP7" s="39">
        <v>16.399999999999999</v>
      </c>
      <c r="AQ7" s="39">
        <v>25.66</v>
      </c>
      <c r="AR7" s="39">
        <v>25.29</v>
      </c>
      <c r="AS7" s="39">
        <v>1.08</v>
      </c>
      <c r="AT7" s="39">
        <v>1195.54</v>
      </c>
      <c r="AU7" s="39">
        <v>317.35000000000002</v>
      </c>
      <c r="AV7" s="39">
        <v>375.96</v>
      </c>
      <c r="AW7" s="39">
        <v>454.36</v>
      </c>
      <c r="AX7" s="39">
        <v>522.32000000000005</v>
      </c>
      <c r="AY7" s="39">
        <v>416.14</v>
      </c>
      <c r="AZ7" s="39">
        <v>371.89</v>
      </c>
      <c r="BA7" s="39">
        <v>293.23</v>
      </c>
      <c r="BB7" s="39">
        <v>300.14</v>
      </c>
      <c r="BC7" s="39">
        <v>348.88</v>
      </c>
      <c r="BD7" s="39">
        <v>264.97000000000003</v>
      </c>
      <c r="BE7" s="39">
        <v>401.94</v>
      </c>
      <c r="BF7" s="39">
        <v>373.63</v>
      </c>
      <c r="BG7" s="39">
        <v>335.09</v>
      </c>
      <c r="BH7" s="39">
        <v>299.82</v>
      </c>
      <c r="BI7" s="39">
        <v>264.42</v>
      </c>
      <c r="BJ7" s="39">
        <v>487.22</v>
      </c>
      <c r="BK7" s="39">
        <v>483.11</v>
      </c>
      <c r="BL7" s="39">
        <v>542.29999999999995</v>
      </c>
      <c r="BM7" s="39">
        <v>566.65</v>
      </c>
      <c r="BN7" s="39">
        <v>540.38</v>
      </c>
      <c r="BO7" s="39">
        <v>266.61</v>
      </c>
      <c r="BP7" s="39">
        <v>92.03</v>
      </c>
      <c r="BQ7" s="39">
        <v>87.05</v>
      </c>
      <c r="BR7" s="39">
        <v>91.78</v>
      </c>
      <c r="BS7" s="39">
        <v>94.28</v>
      </c>
      <c r="BT7" s="39">
        <v>101.12</v>
      </c>
      <c r="BU7" s="39">
        <v>92.76</v>
      </c>
      <c r="BV7" s="39">
        <v>93.28</v>
      </c>
      <c r="BW7" s="39">
        <v>87.51</v>
      </c>
      <c r="BX7" s="39">
        <v>84.77</v>
      </c>
      <c r="BY7" s="39">
        <v>83.22</v>
      </c>
      <c r="BZ7" s="39">
        <v>103.24</v>
      </c>
      <c r="CA7" s="39">
        <v>236.11</v>
      </c>
      <c r="CB7" s="39">
        <v>250.42</v>
      </c>
      <c r="CC7" s="39">
        <v>237.3</v>
      </c>
      <c r="CD7" s="39">
        <v>231.2</v>
      </c>
      <c r="CE7" s="39">
        <v>215.17</v>
      </c>
      <c r="CF7" s="39">
        <v>208.67</v>
      </c>
      <c r="CG7" s="39">
        <v>208.29</v>
      </c>
      <c r="CH7" s="39">
        <v>218.42</v>
      </c>
      <c r="CI7" s="39">
        <v>227.27</v>
      </c>
      <c r="CJ7" s="39">
        <v>234.17</v>
      </c>
      <c r="CK7" s="39">
        <v>168.38</v>
      </c>
      <c r="CL7" s="39">
        <v>36.43</v>
      </c>
      <c r="CM7" s="39">
        <v>36.479999999999997</v>
      </c>
      <c r="CN7" s="39">
        <v>36.869999999999997</v>
      </c>
      <c r="CO7" s="39">
        <v>36.25</v>
      </c>
      <c r="CP7" s="39">
        <v>35.950000000000003</v>
      </c>
      <c r="CQ7" s="39">
        <v>49.08</v>
      </c>
      <c r="CR7" s="39">
        <v>49.32</v>
      </c>
      <c r="CS7" s="39">
        <v>50.24</v>
      </c>
      <c r="CT7" s="39">
        <v>50.29</v>
      </c>
      <c r="CU7" s="39">
        <v>41.06</v>
      </c>
      <c r="CV7" s="39">
        <v>60</v>
      </c>
      <c r="CW7" s="39">
        <v>97.31</v>
      </c>
      <c r="CX7" s="39">
        <v>95.91</v>
      </c>
      <c r="CY7" s="39">
        <v>96.19</v>
      </c>
      <c r="CZ7" s="39">
        <v>97.62</v>
      </c>
      <c r="DA7" s="39">
        <v>97.91</v>
      </c>
      <c r="DB7" s="39">
        <v>79.3</v>
      </c>
      <c r="DC7" s="39">
        <v>79.34</v>
      </c>
      <c r="DD7" s="39">
        <v>78.650000000000006</v>
      </c>
      <c r="DE7" s="39">
        <v>77.73</v>
      </c>
      <c r="DF7" s="39">
        <v>72.42</v>
      </c>
      <c r="DG7" s="39">
        <v>89.8</v>
      </c>
      <c r="DH7" s="39">
        <v>41.33</v>
      </c>
      <c r="DI7" s="39">
        <v>43.67</v>
      </c>
      <c r="DJ7" s="39">
        <v>46.05</v>
      </c>
      <c r="DK7" s="39">
        <v>48.41</v>
      </c>
      <c r="DL7" s="39">
        <v>50.74</v>
      </c>
      <c r="DM7" s="39">
        <v>47.44</v>
      </c>
      <c r="DN7" s="39">
        <v>48.3</v>
      </c>
      <c r="DO7" s="39">
        <v>45.14</v>
      </c>
      <c r="DP7" s="39">
        <v>45.85</v>
      </c>
      <c r="DQ7" s="39">
        <v>52.73</v>
      </c>
      <c r="DR7" s="39">
        <v>49.59</v>
      </c>
      <c r="DS7" s="39">
        <v>0.8</v>
      </c>
      <c r="DT7" s="39">
        <v>0.8</v>
      </c>
      <c r="DU7" s="39">
        <v>0.28999999999999998</v>
      </c>
      <c r="DV7" s="39">
        <v>0</v>
      </c>
      <c r="DW7" s="39">
        <v>0</v>
      </c>
      <c r="DX7" s="39">
        <v>11.16</v>
      </c>
      <c r="DY7" s="39">
        <v>12.43</v>
      </c>
      <c r="DZ7" s="39">
        <v>13.58</v>
      </c>
      <c r="EA7" s="39">
        <v>14.13</v>
      </c>
      <c r="EB7" s="39">
        <v>19.91</v>
      </c>
      <c r="EC7" s="39">
        <v>19.440000000000001</v>
      </c>
      <c r="ED7" s="39">
        <v>0</v>
      </c>
      <c r="EE7" s="39">
        <v>0</v>
      </c>
      <c r="EF7" s="39">
        <v>0</v>
      </c>
      <c r="EG7" s="39">
        <v>0</v>
      </c>
      <c r="EH7" s="39">
        <v>0</v>
      </c>
      <c r="EI7" s="39">
        <v>0.65</v>
      </c>
      <c r="EJ7" s="39">
        <v>0.46</v>
      </c>
      <c r="EK7" s="39">
        <v>0.44</v>
      </c>
      <c r="EL7" s="39">
        <v>0.52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2021-02-24T02:08:54Z</cp:lastPrinted>
  <dcterms:created xsi:type="dcterms:W3CDTF">2020-12-04T02:06:35Z</dcterms:created>
  <dcterms:modified xsi:type="dcterms:W3CDTF">2021-02-24T02:08:57Z</dcterms:modified>
  <cp:category/>
</cp:coreProperties>
</file>