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tm0/qS1+o8mlhRQXANRzHboJcyjs15SaFFSKdA/CPYf2+g6S3sTd60ejn+WstvY8YhfhgM98JKWg0RvgobbfGA==" workbookSaltValue="UHqplpGOFFX82Z2cPEg2KA==" workbookSpinCount="100000" lockStructure="1"/>
  <bookViews>
    <workbookView xWindow="-120" yWindow="-120" windowWidth="29040" windowHeight="15840"/>
  </bookViews>
  <sheets>
    <sheet name="法適用_水道事業" sheetId="4" r:id="rId1"/>
    <sheet name="データ" sheetId="5" state="hidden" r:id="rId2"/>
  </sheets>
  <definedNames>
    <definedName name="_xlnm.Print_Area" localSheetId="0">法適用_水道事業!$A$1:$CA$83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AT8" i="4" s="1"/>
  <c r="R6" i="5"/>
  <c r="AL8" i="4" s="1"/>
  <c r="Q6" i="5"/>
  <c r="P6" i="5"/>
  <c r="P10" i="4" s="1"/>
  <c r="O6" i="5"/>
  <c r="N6" i="5"/>
  <c r="M6" i="5"/>
  <c r="L6" i="5"/>
  <c r="K6" i="5"/>
  <c r="P8" i="4" s="1"/>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W10" i="4"/>
  <c r="I10" i="4"/>
  <c r="B10" i="4"/>
  <c r="BB8" i="4"/>
  <c r="AD8" i="4"/>
  <c r="W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<sst xmlns="http://schemas.openxmlformats.org/spreadsheetml/2006/main" count="228" uniqueCount="113">
  <si>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</si>
  <si>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</si>
  <si>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</si>
  <si>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</si>
  <si>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</si>
  <si>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</si>
  <si>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</si>
  <si>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</si>
  <si>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</si>
  <si>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</si>
  <si>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</si>
  <si>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</si>
  <si>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</si>
  <si>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</si>
  <si>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</si>
  <si>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</si>
  <si>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</si>
  <si>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</si>
  <si>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</si>
  <si>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</si>
  <si>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</si>
  <si>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</si>
  <si>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</si>
  <si>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</si>
  <si>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</si>
  <si>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</si>
  <si>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</si>
  <si>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</si>
  <si>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</si>
  <si>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</si>
  <si>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</si>
  <si>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</si>
  <si>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</si>
  <si>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</si>
  <si>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</si>
  <si>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</si>
  <si>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</si>
  <si>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</si>
  <si>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</si>
  <si>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</si>
  <si>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</si>
  <si>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</si>
  <si>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</si>
  <si>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</si>
  <si>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</si>
  <si>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</si>
  <si>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</si>
  <si>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</si>
  <si>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</si>
  <si>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</si>
  <si>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</si>
  <si>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</si>
  <si>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</si>
  <si>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</si>
  <si>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</si>
  <si>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</si>
  <si>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</si>
  <si>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</si>
  <si>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</si>
  <si>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</si>
  <si>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</si>
  <si>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</si>
  <si>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</si>
  <si>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</si>
  <si>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</si>
  <si>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</si>
  <si>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</si>
  <si>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</si>
  <si>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</si>
  <si>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</si>
  <si>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</si>
  <si>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</si>
  <si>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</si>
  <si>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</si>
  <si>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</si>
  <si>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</si>
  <si>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</si>
  <si>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</si>
  <si>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</si>
  <si>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</si>
  <si>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</si>
  <si>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</si>
  <si>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</si>
  <si>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</si>
  <si>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</si>
  <si>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</si>
  <si>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</si>
  <si>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</si>
  <si>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</si>
  <si>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</si>
  <si>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</si>
  <si>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</si>
  <si>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東庄町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</si>
  <si>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</si>
  <si>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</si>
  <si>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</si>
  <si>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</si>
  <si>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</si>
  <si>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</si>
  <si>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</si>
  <si>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</si>
  <si>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</si>
  <si>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</si>
  <si>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</si>
  <si>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</si>
  <si>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</si>
  <si>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</si>
  <si>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</si>
  <si>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</si>
  <si>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</si>
  <si>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現在、経年管は無いものの、有形固定資産減価償却率は類似団体の平均を超えていますが、有収率を見ると類似団体の平均を上回っており、漏水等の無収水量が少ない良好な状態にありますが、今後は更新（水道事業初期の管が令和２年度から法定耐用年数を経過し始める）を検討しなければなりません。また、施設の老朽化に伴い今後修繕費が大幅に増加することを見込まなければなりません。</t>
  </si>
  <si>
    <t>現在の経営状況については概ね良好と言えますが、今後は人口減少などから給水収益が減少する反面、施設の更新や修繕などの費用が増加し厳しい経営が予想されます。このようなことから、水道未加入者への加入促進を図り、普及率の向上に努めるとともに、費用の削減を図ります。また、施設の老朽化については、現状の施設の利用率が、類似団体の平均を下回っていることなどから、適正な規模での更新計画を検討し水道事業の安定経営に努めます。</t>
    <rPh sb="94" eb="96">
      <t>カニュウ</t>
    </rPh>
    <rPh sb="96" eb="98">
      <t>ソクシン</t>
    </rPh>
    <phoneticPr fontId="4"/>
  </si>
  <si>
    <r>
      <t>累積欠損金が無いことから経営状態は良好であると言えます。経常収支比率、流動化率、料金回収率は類似団体の平均を上回っていますが、経常費用に占める受水費の割合が</t>
    </r>
    <r>
      <rPr>
        <sz val="11"/>
        <rFont val="ＭＳ ゴシック"/>
        <family val="3"/>
        <charset val="128"/>
      </rPr>
      <t>６５．３</t>
    </r>
    <r>
      <rPr>
        <sz val="11"/>
        <color theme="1"/>
        <rFont val="ＭＳ ゴシック"/>
        <family val="3"/>
        <charset val="128"/>
      </rPr>
      <t>％と高く、経営を圧迫しており、千葉県や町一般会計からの補助金を受けているためです。また、企業債残高対給水収益比率については類似団体に比べ企業債残高が少ないと言える反面、施設の老朽化が進んでいることもあり更新時期</t>
    </r>
    <r>
      <rPr>
        <sz val="11"/>
        <rFont val="ＭＳ ゴシック"/>
        <family val="3"/>
        <charset val="128"/>
      </rPr>
      <t>が迫っています</t>
    </r>
    <rPh sb="40" eb="42">
      <t>リョウキン</t>
    </rPh>
    <rPh sb="42" eb="44">
      <t>カイシュウ</t>
    </rPh>
    <rPh sb="44" eb="45">
      <t>リツ</t>
    </rPh>
    <rPh sb="188" eb="189">
      <t>セマ</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</si>
</sst>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0.01</c:v>
                </c:pt>
                <c:pt idx="1">
                  <c:v>0.02</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9FB5-4384-AE1A-A3E7AD75627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1.65</c:v>
                </c:pt>
                <c:pt idx="1">
                  <c:v>0.47</c:v>
                </c:pt>
                <c:pt idx="2">
                  <c:v>0.39</c:v>
                </c:pt>
                <c:pt idx="3">
                  <c:v>0.43</c:v>
                </c:pt>
                <c:pt idx="4">
                  <c:v>0.42</c:v>
                </c:pt>
              </c:numCache>
            </c:numRef>
          </c:val>
          <c:smooth val="0"/>
          <c:extLst>
            <c:ext xmlns:c16="http://schemas.microsoft.com/office/drawing/2014/chart" uri="{C3380CC4-5D6E-409C-BE32-E72D297353CC}">
              <c16:uniqueId val="{00000001-9FB5-4384-AE1A-A3E7AD75627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48.61</c:v>
                </c:pt>
                <c:pt idx="1">
                  <c:v>48.89</c:v>
                </c:pt>
                <c:pt idx="2">
                  <c:v>49.97</c:v>
                </c:pt>
                <c:pt idx="3">
                  <c:v>51.69</c:v>
                </c:pt>
                <c:pt idx="4">
                  <c:v>52.28</c:v>
                </c:pt>
              </c:numCache>
            </c:numRef>
          </c:val>
          <c:extLst>
            <c:ext xmlns:c16="http://schemas.microsoft.com/office/drawing/2014/chart" uri="{C3380CC4-5D6E-409C-BE32-E72D297353CC}">
              <c16:uniqueId val="{00000000-86FA-4ABC-9E68-1CFA6191512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53.52</c:v>
                </c:pt>
                <c:pt idx="1">
                  <c:v>54.24</c:v>
                </c:pt>
                <c:pt idx="2">
                  <c:v>55.88</c:v>
                </c:pt>
                <c:pt idx="3">
                  <c:v>55.22</c:v>
                </c:pt>
                <c:pt idx="4">
                  <c:v>54.05</c:v>
                </c:pt>
              </c:numCache>
            </c:numRef>
          </c:val>
          <c:smooth val="0"/>
          <c:extLst>
            <c:ext xmlns:c16="http://schemas.microsoft.com/office/drawing/2014/chart" uri="{C3380CC4-5D6E-409C-BE32-E72D297353CC}">
              <c16:uniqueId val="{00000001-86FA-4ABC-9E68-1CFA6191512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97.96</c:v>
                </c:pt>
                <c:pt idx="1">
                  <c:v>97.7</c:v>
                </c:pt>
                <c:pt idx="2">
                  <c:v>97.13</c:v>
                </c:pt>
                <c:pt idx="3">
                  <c:v>96.65</c:v>
                </c:pt>
                <c:pt idx="4">
                  <c:v>95.96</c:v>
                </c:pt>
              </c:numCache>
            </c:numRef>
          </c:val>
          <c:extLst>
            <c:ext xmlns:c16="http://schemas.microsoft.com/office/drawing/2014/chart" uri="{C3380CC4-5D6E-409C-BE32-E72D297353CC}">
              <c16:uniqueId val="{00000000-C18A-4C92-87F9-6F1EE23AA48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81.459999999999994</c:v>
                </c:pt>
                <c:pt idx="1">
                  <c:v>81.680000000000007</c:v>
                </c:pt>
                <c:pt idx="2">
                  <c:v>80.989999999999995</c:v>
                </c:pt>
                <c:pt idx="3">
                  <c:v>80.930000000000007</c:v>
                </c:pt>
                <c:pt idx="4">
                  <c:v>80.510000000000005</c:v>
                </c:pt>
              </c:numCache>
            </c:numRef>
          </c:val>
          <c:smooth val="0"/>
          <c:extLst>
            <c:ext xmlns:c16="http://schemas.microsoft.com/office/drawing/2014/chart" uri="{C3380CC4-5D6E-409C-BE32-E72D297353CC}">
              <c16:uniqueId val="{00000001-C18A-4C92-87F9-6F1EE23AA48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120.1</c:v>
                </c:pt>
                <c:pt idx="1">
                  <c:v>120.63</c:v>
                </c:pt>
                <c:pt idx="2">
                  <c:v>121.44</c:v>
                </c:pt>
                <c:pt idx="3">
                  <c:v>124.65</c:v>
                </c:pt>
                <c:pt idx="4">
                  <c:v>125.94</c:v>
                </c:pt>
              </c:numCache>
            </c:numRef>
          </c:val>
          <c:extLst>
            <c:ext xmlns:c16="http://schemas.microsoft.com/office/drawing/2014/chart" uri="{C3380CC4-5D6E-409C-BE32-E72D297353CC}">
              <c16:uniqueId val="{00000000-7D60-489F-8638-9EB3F03E4F7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111.06</c:v>
                </c:pt>
                <c:pt idx="1">
                  <c:v>111.34</c:v>
                </c:pt>
                <c:pt idx="2">
                  <c:v>110.02</c:v>
                </c:pt>
                <c:pt idx="3">
                  <c:v>108.76</c:v>
                </c:pt>
                <c:pt idx="4">
                  <c:v>108.46</c:v>
                </c:pt>
              </c:numCache>
            </c:numRef>
          </c:val>
          <c:smooth val="0"/>
          <c:extLst>
            <c:ext xmlns:c16="http://schemas.microsoft.com/office/drawing/2014/chart" uri="{C3380CC4-5D6E-409C-BE32-E72D297353CC}">
              <c16:uniqueId val="{00000001-7D60-489F-8638-9EB3F03E4F7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72.11</c:v>
                </c:pt>
                <c:pt idx="1">
                  <c:v>73.62</c:v>
                </c:pt>
                <c:pt idx="2">
                  <c:v>75.17</c:v>
                </c:pt>
                <c:pt idx="3">
                  <c:v>76.86</c:v>
                </c:pt>
                <c:pt idx="4">
                  <c:v>78.25</c:v>
                </c:pt>
              </c:numCache>
            </c:numRef>
          </c:val>
          <c:extLst>
            <c:ext xmlns:c16="http://schemas.microsoft.com/office/drawing/2014/chart" uri="{C3380CC4-5D6E-409C-BE32-E72D297353CC}">
              <c16:uniqueId val="{00000000-29FF-4913-899F-2591910353B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47.7</c:v>
                </c:pt>
                <c:pt idx="1">
                  <c:v>48.14</c:v>
                </c:pt>
                <c:pt idx="2">
                  <c:v>46.61</c:v>
                </c:pt>
                <c:pt idx="3">
                  <c:v>47.97</c:v>
                </c:pt>
                <c:pt idx="4">
                  <c:v>49.12</c:v>
                </c:pt>
              </c:numCache>
            </c:numRef>
          </c:val>
          <c:smooth val="0"/>
          <c:extLst>
            <c:ext xmlns:c16="http://schemas.microsoft.com/office/drawing/2014/chart" uri="{C3380CC4-5D6E-409C-BE32-E72D297353CC}">
              <c16:uniqueId val="{00000001-29FF-4913-899F-2591910353B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D82-44F3-AA8F-C43B3DFE738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7.26</c:v>
                </c:pt>
                <c:pt idx="1">
                  <c:v>11.13</c:v>
                </c:pt>
                <c:pt idx="2">
                  <c:v>10.84</c:v>
                </c:pt>
                <c:pt idx="3">
                  <c:v>15.33</c:v>
                </c:pt>
                <c:pt idx="4">
                  <c:v>16.760000000000002</c:v>
                </c:pt>
              </c:numCache>
            </c:numRef>
          </c:val>
          <c:smooth val="0"/>
          <c:extLst>
            <c:ext xmlns:c16="http://schemas.microsoft.com/office/drawing/2014/chart" uri="{C3380CC4-5D6E-409C-BE32-E72D297353CC}">
              <c16:uniqueId val="{00000001-DD82-44F3-AA8F-C43B3DFE738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5FC-47E1-9A32-3F2F8ADC305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9.35</c:v>
                </c:pt>
                <c:pt idx="1">
                  <c:v>10.130000000000001</c:v>
                </c:pt>
                <c:pt idx="2">
                  <c:v>7.31</c:v>
                </c:pt>
                <c:pt idx="3">
                  <c:v>7.48</c:v>
                </c:pt>
                <c:pt idx="4">
                  <c:v>11.94</c:v>
                </c:pt>
              </c:numCache>
            </c:numRef>
          </c:val>
          <c:smooth val="0"/>
          <c:extLst>
            <c:ext xmlns:c16="http://schemas.microsoft.com/office/drawing/2014/chart" uri="{C3380CC4-5D6E-409C-BE32-E72D297353CC}">
              <c16:uniqueId val="{00000001-A5FC-47E1-9A32-3F2F8ADC305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1582.65</c:v>
                </c:pt>
                <c:pt idx="1">
                  <c:v>1827.08</c:v>
                </c:pt>
                <c:pt idx="2">
                  <c:v>1979.96</c:v>
                </c:pt>
                <c:pt idx="3">
                  <c:v>2244.4299999999998</c:v>
                </c:pt>
                <c:pt idx="4">
                  <c:v>1531.67</c:v>
                </c:pt>
              </c:numCache>
            </c:numRef>
          </c:val>
          <c:extLst>
            <c:ext xmlns:c16="http://schemas.microsoft.com/office/drawing/2014/chart" uri="{C3380CC4-5D6E-409C-BE32-E72D297353CC}">
              <c16:uniqueId val="{00000000-9D04-4E8A-A889-632CBC07E2CA}"/>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398.29</c:v>
                </c:pt>
                <c:pt idx="1">
                  <c:v>388.67</c:v>
                </c:pt>
                <c:pt idx="2">
                  <c:v>355.27</c:v>
                </c:pt>
                <c:pt idx="3">
                  <c:v>359.7</c:v>
                </c:pt>
                <c:pt idx="4">
                  <c:v>362.93</c:v>
                </c:pt>
              </c:numCache>
            </c:numRef>
          </c:val>
          <c:smooth val="0"/>
          <c:extLst>
            <c:ext xmlns:c16="http://schemas.microsoft.com/office/drawing/2014/chart" uri="{C3380CC4-5D6E-409C-BE32-E72D297353CC}">
              <c16:uniqueId val="{00000001-9D04-4E8A-A889-632CBC07E2CA}"/>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37.9</c:v>
                </c:pt>
                <c:pt idx="1">
                  <c:v>35.369999999999997</c:v>
                </c:pt>
                <c:pt idx="2">
                  <c:v>32.64</c:v>
                </c:pt>
                <c:pt idx="3">
                  <c:v>29.39</c:v>
                </c:pt>
                <c:pt idx="4">
                  <c:v>26.94</c:v>
                </c:pt>
              </c:numCache>
            </c:numRef>
          </c:val>
          <c:extLst>
            <c:ext xmlns:c16="http://schemas.microsoft.com/office/drawing/2014/chart" uri="{C3380CC4-5D6E-409C-BE32-E72D297353CC}">
              <c16:uniqueId val="{00000000-78FB-4B48-872D-604907A10183}"/>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431</c:v>
                </c:pt>
                <c:pt idx="1">
                  <c:v>422.5</c:v>
                </c:pt>
                <c:pt idx="2">
                  <c:v>458.27</c:v>
                </c:pt>
                <c:pt idx="3">
                  <c:v>447.01</c:v>
                </c:pt>
                <c:pt idx="4">
                  <c:v>439.05</c:v>
                </c:pt>
              </c:numCache>
            </c:numRef>
          </c:val>
          <c:smooth val="0"/>
          <c:extLst>
            <c:ext xmlns:c16="http://schemas.microsoft.com/office/drawing/2014/chart" uri="{C3380CC4-5D6E-409C-BE32-E72D297353CC}">
              <c16:uniqueId val="{00000001-78FB-4B48-872D-604907A10183}"/>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92.43</c:v>
                </c:pt>
                <c:pt idx="1">
                  <c:v>92.12</c:v>
                </c:pt>
                <c:pt idx="2">
                  <c:v>92.29</c:v>
                </c:pt>
                <c:pt idx="3">
                  <c:v>96.04</c:v>
                </c:pt>
                <c:pt idx="4">
                  <c:v>99.73</c:v>
                </c:pt>
              </c:numCache>
            </c:numRef>
          </c:val>
          <c:extLst>
            <c:ext xmlns:c16="http://schemas.microsoft.com/office/drawing/2014/chart" uri="{C3380CC4-5D6E-409C-BE32-E72D297353CC}">
              <c16:uniqueId val="{00000000-3275-44D2-B89F-5A60B410E04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100.82</c:v>
                </c:pt>
                <c:pt idx="1">
                  <c:v>101.64</c:v>
                </c:pt>
                <c:pt idx="2">
                  <c:v>96.77</c:v>
                </c:pt>
                <c:pt idx="3">
                  <c:v>95.81</c:v>
                </c:pt>
                <c:pt idx="4">
                  <c:v>95.26</c:v>
                </c:pt>
              </c:numCache>
            </c:numRef>
          </c:val>
          <c:smooth val="0"/>
          <c:extLst>
            <c:ext xmlns:c16="http://schemas.microsoft.com/office/drawing/2014/chart" uri="{C3380CC4-5D6E-409C-BE32-E72D297353CC}">
              <c16:uniqueId val="{00000001-3275-44D2-B89F-5A60B410E04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238.53</c:v>
                </c:pt>
                <c:pt idx="1">
                  <c:v>240.94</c:v>
                </c:pt>
                <c:pt idx="2">
                  <c:v>239.67</c:v>
                </c:pt>
                <c:pt idx="3">
                  <c:v>230.68</c:v>
                </c:pt>
                <c:pt idx="4">
                  <c:v>221.6</c:v>
                </c:pt>
              </c:numCache>
            </c:numRef>
          </c:val>
          <c:extLst>
            <c:ext xmlns:c16="http://schemas.microsoft.com/office/drawing/2014/chart" uri="{C3380CC4-5D6E-409C-BE32-E72D297353CC}">
              <c16:uniqueId val="{00000000-5413-4667-86F9-EDC43DACAF3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179.55</c:v>
                </c:pt>
                <c:pt idx="1">
                  <c:v>179.16</c:v>
                </c:pt>
                <c:pt idx="2">
                  <c:v>187.18</c:v>
                </c:pt>
                <c:pt idx="3">
                  <c:v>189.58</c:v>
                </c:pt>
                <c:pt idx="4">
                  <c:v>192.82</c:v>
                </c:pt>
              </c:numCache>
            </c:numRef>
          </c:val>
          <c:smooth val="0"/>
          <c:extLst>
            <c:ext xmlns:c16="http://schemas.microsoft.com/office/drawing/2014/chart" uri="{C3380CC4-5D6E-409C-BE32-E72D297353CC}">
              <c16:uniqueId val="{00000001-5413-4667-86F9-EDC43DACAF3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view="pageBreakPreview" zoomScale="85" zoomScaleNormal="100" zoomScaleSheetLayoutView="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千葉県　東庄町</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A7</v>
      </c>
      <c r="X8" s="83"/>
      <c r="Y8" s="83"/>
      <c r="Z8" s="83"/>
      <c r="AA8" s="83"/>
      <c r="AB8" s="83"/>
      <c r="AC8" s="83"/>
      <c r="AD8" s="83" t="str">
        <f>データ!$M$6</f>
        <v>非設置</v>
      </c>
      <c r="AE8" s="83"/>
      <c r="AF8" s="83"/>
      <c r="AG8" s="83"/>
      <c r="AH8" s="83"/>
      <c r="AI8" s="83"/>
      <c r="AJ8" s="83"/>
      <c r="AK8" s="4"/>
      <c r="AL8" s="71">
        <f>データ!$R$6</f>
        <v>13840</v>
      </c>
      <c r="AM8" s="71"/>
      <c r="AN8" s="71"/>
      <c r="AO8" s="71"/>
      <c r="AP8" s="71"/>
      <c r="AQ8" s="71"/>
      <c r="AR8" s="71"/>
      <c r="AS8" s="71"/>
      <c r="AT8" s="67">
        <f>データ!$S$6</f>
        <v>46.25</v>
      </c>
      <c r="AU8" s="68"/>
      <c r="AV8" s="68"/>
      <c r="AW8" s="68"/>
      <c r="AX8" s="68"/>
      <c r="AY8" s="68"/>
      <c r="AZ8" s="68"/>
      <c r="BA8" s="68"/>
      <c r="BB8" s="70">
        <f>データ!$T$6</f>
        <v>299.24</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91.29</v>
      </c>
      <c r="J10" s="68"/>
      <c r="K10" s="68"/>
      <c r="L10" s="68"/>
      <c r="M10" s="68"/>
      <c r="N10" s="68"/>
      <c r="O10" s="69"/>
      <c r="P10" s="70">
        <f>データ!$P$6</f>
        <v>84.83</v>
      </c>
      <c r="Q10" s="70"/>
      <c r="R10" s="70"/>
      <c r="S10" s="70"/>
      <c r="T10" s="70"/>
      <c r="U10" s="70"/>
      <c r="V10" s="70"/>
      <c r="W10" s="71">
        <f>データ!$Q$6</f>
        <v>4620</v>
      </c>
      <c r="X10" s="71"/>
      <c r="Y10" s="71"/>
      <c r="Z10" s="71"/>
      <c r="AA10" s="71"/>
      <c r="AB10" s="71"/>
      <c r="AC10" s="71"/>
      <c r="AD10" s="2"/>
      <c r="AE10" s="2"/>
      <c r="AF10" s="2"/>
      <c r="AG10" s="2"/>
      <c r="AH10" s="4"/>
      <c r="AI10" s="4"/>
      <c r="AJ10" s="4"/>
      <c r="AK10" s="4"/>
      <c r="AL10" s="71">
        <f>データ!$U$6</f>
        <v>11667</v>
      </c>
      <c r="AM10" s="71"/>
      <c r="AN10" s="71"/>
      <c r="AO10" s="71"/>
      <c r="AP10" s="71"/>
      <c r="AQ10" s="71"/>
      <c r="AR10" s="71"/>
      <c r="AS10" s="71"/>
      <c r="AT10" s="67">
        <f>データ!$V$6</f>
        <v>46.16</v>
      </c>
      <c r="AU10" s="68"/>
      <c r="AV10" s="68"/>
      <c r="AW10" s="68"/>
      <c r="AX10" s="68"/>
      <c r="AY10" s="68"/>
      <c r="AZ10" s="68"/>
      <c r="BA10" s="68"/>
      <c r="BB10" s="70">
        <f>データ!$W$6</f>
        <v>252.75</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112</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110</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111</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F/tqUPyzxL93r7IkOaRrAXooTdy0gTiPp1t//GLXsP9NQ3ITWKfkDrLRXAoBLvxgqoCd+/T0iz70IexYFv+FAw==" saltValue="3N3QB+eYun3EIjGkjQ+E1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27</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52</v>
      </c>
      <c r="B4" s="31"/>
      <c r="C4" s="31"/>
      <c r="D4" s="31"/>
      <c r="E4" s="31"/>
      <c r="F4" s="31"/>
      <c r="G4" s="31"/>
      <c r="H4" s="91"/>
      <c r="I4" s="92"/>
      <c r="J4" s="92"/>
      <c r="K4" s="92"/>
      <c r="L4" s="92"/>
      <c r="M4" s="92"/>
      <c r="N4" s="92"/>
      <c r="O4" s="92"/>
      <c r="P4" s="92"/>
      <c r="Q4" s="92"/>
      <c r="R4" s="92"/>
      <c r="S4" s="92"/>
      <c r="T4" s="92"/>
      <c r="U4" s="92"/>
      <c r="V4" s="92"/>
      <c r="W4" s="93"/>
      <c r="X4" s="87" t="s">
        <v>53</v>
      </c>
      <c r="Y4" s="87"/>
      <c r="Z4" s="87"/>
      <c r="AA4" s="87"/>
      <c r="AB4" s="87"/>
      <c r="AC4" s="87"/>
      <c r="AD4" s="87"/>
      <c r="AE4" s="87"/>
      <c r="AF4" s="87"/>
      <c r="AG4" s="87"/>
      <c r="AH4" s="87"/>
      <c r="AI4" s="87" t="s">
        <v>54</v>
      </c>
      <c r="AJ4" s="87"/>
      <c r="AK4" s="87"/>
      <c r="AL4" s="87"/>
      <c r="AM4" s="87"/>
      <c r="AN4" s="87"/>
      <c r="AO4" s="87"/>
      <c r="AP4" s="87"/>
      <c r="AQ4" s="87"/>
      <c r="AR4" s="87"/>
      <c r="AS4" s="87"/>
      <c r="AT4" s="87" t="s">
        <v>55</v>
      </c>
      <c r="AU4" s="87"/>
      <c r="AV4" s="87"/>
      <c r="AW4" s="87"/>
      <c r="AX4" s="87"/>
      <c r="AY4" s="87"/>
      <c r="AZ4" s="87"/>
      <c r="BA4" s="87"/>
      <c r="BB4" s="87"/>
      <c r="BC4" s="87"/>
      <c r="BD4" s="87"/>
      <c r="BE4" s="87" t="s">
        <v>56</v>
      </c>
      <c r="BF4" s="87"/>
      <c r="BG4" s="87"/>
      <c r="BH4" s="87"/>
      <c r="BI4" s="87"/>
      <c r="BJ4" s="87"/>
      <c r="BK4" s="87"/>
      <c r="BL4" s="87"/>
      <c r="BM4" s="87"/>
      <c r="BN4" s="87"/>
      <c r="BO4" s="87"/>
      <c r="BP4" s="87" t="s">
        <v>57</v>
      </c>
      <c r="BQ4" s="87"/>
      <c r="BR4" s="87"/>
      <c r="BS4" s="87"/>
      <c r="BT4" s="87"/>
      <c r="BU4" s="87"/>
      <c r="BV4" s="87"/>
      <c r="BW4" s="87"/>
      <c r="BX4" s="87"/>
      <c r="BY4" s="87"/>
      <c r="BZ4" s="87"/>
      <c r="CA4" s="87" t="s">
        <v>58</v>
      </c>
      <c r="CB4" s="87"/>
      <c r="CC4" s="87"/>
      <c r="CD4" s="87"/>
      <c r="CE4" s="87"/>
      <c r="CF4" s="87"/>
      <c r="CG4" s="87"/>
      <c r="CH4" s="87"/>
      <c r="CI4" s="87"/>
      <c r="CJ4" s="87"/>
      <c r="CK4" s="87"/>
      <c r="CL4" s="87" t="s">
        <v>59</v>
      </c>
      <c r="CM4" s="87"/>
      <c r="CN4" s="87"/>
      <c r="CO4" s="87"/>
      <c r="CP4" s="87"/>
      <c r="CQ4" s="87"/>
      <c r="CR4" s="87"/>
      <c r="CS4" s="87"/>
      <c r="CT4" s="87"/>
      <c r="CU4" s="87"/>
      <c r="CV4" s="87"/>
      <c r="CW4" s="87" t="s">
        <v>60</v>
      </c>
      <c r="CX4" s="87"/>
      <c r="CY4" s="87"/>
      <c r="CZ4" s="87"/>
      <c r="DA4" s="87"/>
      <c r="DB4" s="87"/>
      <c r="DC4" s="87"/>
      <c r="DD4" s="87"/>
      <c r="DE4" s="87"/>
      <c r="DF4" s="87"/>
      <c r="DG4" s="87"/>
      <c r="DH4" s="87" t="s">
        <v>61</v>
      </c>
      <c r="DI4" s="87"/>
      <c r="DJ4" s="87"/>
      <c r="DK4" s="87"/>
      <c r="DL4" s="87"/>
      <c r="DM4" s="87"/>
      <c r="DN4" s="87"/>
      <c r="DO4" s="87"/>
      <c r="DP4" s="87"/>
      <c r="DQ4" s="87"/>
      <c r="DR4" s="87"/>
      <c r="DS4" s="87" t="s">
        <v>62</v>
      </c>
      <c r="DT4" s="87"/>
      <c r="DU4" s="87"/>
      <c r="DV4" s="87"/>
      <c r="DW4" s="87"/>
      <c r="DX4" s="87"/>
      <c r="DY4" s="87"/>
      <c r="DZ4" s="87"/>
      <c r="EA4" s="87"/>
      <c r="EB4" s="87"/>
      <c r="EC4" s="87"/>
      <c r="ED4" s="87" t="s">
        <v>63</v>
      </c>
      <c r="EE4" s="87"/>
      <c r="EF4" s="87"/>
      <c r="EG4" s="87"/>
      <c r="EH4" s="87"/>
      <c r="EI4" s="87"/>
      <c r="EJ4" s="87"/>
      <c r="EK4" s="87"/>
      <c r="EL4" s="87"/>
      <c r="EM4" s="87"/>
      <c r="EN4" s="87"/>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2019</v>
      </c>
      <c r="C6" s="34">
        <f t="shared" ref="C6:W6" si="3">C7</f>
        <v>123498</v>
      </c>
      <c r="D6" s="34">
        <f t="shared" si="3"/>
        <v>46</v>
      </c>
      <c r="E6" s="34">
        <f t="shared" si="3"/>
        <v>1</v>
      </c>
      <c r="F6" s="34">
        <f t="shared" si="3"/>
        <v>0</v>
      </c>
      <c r="G6" s="34">
        <f t="shared" si="3"/>
        <v>1</v>
      </c>
      <c r="H6" s="34" t="str">
        <f t="shared" si="3"/>
        <v>千葉県　東庄町</v>
      </c>
      <c r="I6" s="34" t="str">
        <f t="shared" si="3"/>
        <v>法適用</v>
      </c>
      <c r="J6" s="34" t="str">
        <f t="shared" si="3"/>
        <v>水道事業</v>
      </c>
      <c r="K6" s="34" t="str">
        <f t="shared" si="3"/>
        <v>末端給水事業</v>
      </c>
      <c r="L6" s="34" t="str">
        <f t="shared" si="3"/>
        <v>A7</v>
      </c>
      <c r="M6" s="34" t="str">
        <f t="shared" si="3"/>
        <v>非設置</v>
      </c>
      <c r="N6" s="35" t="str">
        <f t="shared" si="3"/>
        <v>-</v>
      </c>
      <c r="O6" s="35">
        <f t="shared" si="3"/>
        <v>91.29</v>
      </c>
      <c r="P6" s="35">
        <f t="shared" si="3"/>
        <v>84.83</v>
      </c>
      <c r="Q6" s="35">
        <f t="shared" si="3"/>
        <v>4620</v>
      </c>
      <c r="R6" s="35">
        <f t="shared" si="3"/>
        <v>13840</v>
      </c>
      <c r="S6" s="35">
        <f t="shared" si="3"/>
        <v>46.25</v>
      </c>
      <c r="T6" s="35">
        <f t="shared" si="3"/>
        <v>299.24</v>
      </c>
      <c r="U6" s="35">
        <f t="shared" si="3"/>
        <v>11667</v>
      </c>
      <c r="V6" s="35">
        <f t="shared" si="3"/>
        <v>46.16</v>
      </c>
      <c r="W6" s="35">
        <f t="shared" si="3"/>
        <v>252.75</v>
      </c>
      <c r="X6" s="36">
        <f>IF(X7="",NA(),X7)</f>
        <v>120.1</v>
      </c>
      <c r="Y6" s="36">
        <f t="shared" ref="Y6:AG6" si="4">IF(Y7="",NA(),Y7)</f>
        <v>120.63</v>
      </c>
      <c r="Z6" s="36">
        <f t="shared" si="4"/>
        <v>121.44</v>
      </c>
      <c r="AA6" s="36">
        <f t="shared" si="4"/>
        <v>124.65</v>
      </c>
      <c r="AB6" s="36">
        <f t="shared" si="4"/>
        <v>125.94</v>
      </c>
      <c r="AC6" s="36">
        <f t="shared" si="4"/>
        <v>111.06</v>
      </c>
      <c r="AD6" s="36">
        <f t="shared" si="4"/>
        <v>111.34</v>
      </c>
      <c r="AE6" s="36">
        <f t="shared" si="4"/>
        <v>110.02</v>
      </c>
      <c r="AF6" s="36">
        <f t="shared" si="4"/>
        <v>108.76</v>
      </c>
      <c r="AG6" s="36">
        <f t="shared" si="4"/>
        <v>108.46</v>
      </c>
      <c r="AH6" s="35" t="str">
        <f>IF(AH7="","",IF(AH7="-","【-】","【"&amp;SUBSTITUTE(TEXT(AH7,"#,##0.00"),"-","△")&amp;"】"))</f>
        <v>【112.01】</v>
      </c>
      <c r="AI6" s="35">
        <f>IF(AI7="",NA(),AI7)</f>
        <v>0</v>
      </c>
      <c r="AJ6" s="35">
        <f t="shared" ref="AJ6:AR6" si="5">IF(AJ7="",NA(),AJ7)</f>
        <v>0</v>
      </c>
      <c r="AK6" s="35">
        <f t="shared" si="5"/>
        <v>0</v>
      </c>
      <c r="AL6" s="35">
        <f t="shared" si="5"/>
        <v>0</v>
      </c>
      <c r="AM6" s="35">
        <f t="shared" si="5"/>
        <v>0</v>
      </c>
      <c r="AN6" s="36">
        <f t="shared" si="5"/>
        <v>9.35</v>
      </c>
      <c r="AO6" s="36">
        <f t="shared" si="5"/>
        <v>10.130000000000001</v>
      </c>
      <c r="AP6" s="36">
        <f t="shared" si="5"/>
        <v>7.31</v>
      </c>
      <c r="AQ6" s="36">
        <f t="shared" si="5"/>
        <v>7.48</v>
      </c>
      <c r="AR6" s="36">
        <f t="shared" si="5"/>
        <v>11.94</v>
      </c>
      <c r="AS6" s="35" t="str">
        <f>IF(AS7="","",IF(AS7="-","【-】","【"&amp;SUBSTITUTE(TEXT(AS7,"#,##0.00"),"-","△")&amp;"】"))</f>
        <v>【1.08】</v>
      </c>
      <c r="AT6" s="36">
        <f>IF(AT7="",NA(),AT7)</f>
        <v>1582.65</v>
      </c>
      <c r="AU6" s="36">
        <f t="shared" ref="AU6:BC6" si="6">IF(AU7="",NA(),AU7)</f>
        <v>1827.08</v>
      </c>
      <c r="AV6" s="36">
        <f t="shared" si="6"/>
        <v>1979.96</v>
      </c>
      <c r="AW6" s="36">
        <f t="shared" si="6"/>
        <v>2244.4299999999998</v>
      </c>
      <c r="AX6" s="36">
        <f t="shared" si="6"/>
        <v>1531.67</v>
      </c>
      <c r="AY6" s="36">
        <f t="shared" si="6"/>
        <v>398.29</v>
      </c>
      <c r="AZ6" s="36">
        <f t="shared" si="6"/>
        <v>388.67</v>
      </c>
      <c r="BA6" s="36">
        <f t="shared" si="6"/>
        <v>355.27</v>
      </c>
      <c r="BB6" s="36">
        <f t="shared" si="6"/>
        <v>359.7</v>
      </c>
      <c r="BC6" s="36">
        <f t="shared" si="6"/>
        <v>362.93</v>
      </c>
      <c r="BD6" s="35" t="str">
        <f>IF(BD7="","",IF(BD7="-","【-】","【"&amp;SUBSTITUTE(TEXT(BD7,"#,##0.00"),"-","△")&amp;"】"))</f>
        <v>【264.97】</v>
      </c>
      <c r="BE6" s="36">
        <f>IF(BE7="",NA(),BE7)</f>
        <v>37.9</v>
      </c>
      <c r="BF6" s="36">
        <f t="shared" ref="BF6:BN6" si="7">IF(BF7="",NA(),BF7)</f>
        <v>35.369999999999997</v>
      </c>
      <c r="BG6" s="36">
        <f t="shared" si="7"/>
        <v>32.64</v>
      </c>
      <c r="BH6" s="36">
        <f t="shared" si="7"/>
        <v>29.39</v>
      </c>
      <c r="BI6" s="36">
        <f t="shared" si="7"/>
        <v>26.94</v>
      </c>
      <c r="BJ6" s="36">
        <f t="shared" si="7"/>
        <v>431</v>
      </c>
      <c r="BK6" s="36">
        <f t="shared" si="7"/>
        <v>422.5</v>
      </c>
      <c r="BL6" s="36">
        <f t="shared" si="7"/>
        <v>458.27</v>
      </c>
      <c r="BM6" s="36">
        <f t="shared" si="7"/>
        <v>447.01</v>
      </c>
      <c r="BN6" s="36">
        <f t="shared" si="7"/>
        <v>439.05</v>
      </c>
      <c r="BO6" s="35" t="str">
        <f>IF(BO7="","",IF(BO7="-","【-】","【"&amp;SUBSTITUTE(TEXT(BO7,"#,##0.00"),"-","△")&amp;"】"))</f>
        <v>【266.61】</v>
      </c>
      <c r="BP6" s="36">
        <f>IF(BP7="",NA(),BP7)</f>
        <v>92.43</v>
      </c>
      <c r="BQ6" s="36">
        <f t="shared" ref="BQ6:BY6" si="8">IF(BQ7="",NA(),BQ7)</f>
        <v>92.12</v>
      </c>
      <c r="BR6" s="36">
        <f t="shared" si="8"/>
        <v>92.29</v>
      </c>
      <c r="BS6" s="36">
        <f t="shared" si="8"/>
        <v>96.04</v>
      </c>
      <c r="BT6" s="36">
        <f t="shared" si="8"/>
        <v>99.73</v>
      </c>
      <c r="BU6" s="36">
        <f t="shared" si="8"/>
        <v>100.82</v>
      </c>
      <c r="BV6" s="36">
        <f t="shared" si="8"/>
        <v>101.64</v>
      </c>
      <c r="BW6" s="36">
        <f t="shared" si="8"/>
        <v>96.77</v>
      </c>
      <c r="BX6" s="36">
        <f t="shared" si="8"/>
        <v>95.81</v>
      </c>
      <c r="BY6" s="36">
        <f t="shared" si="8"/>
        <v>95.26</v>
      </c>
      <c r="BZ6" s="35" t="str">
        <f>IF(BZ7="","",IF(BZ7="-","【-】","【"&amp;SUBSTITUTE(TEXT(BZ7,"#,##0.00"),"-","△")&amp;"】"))</f>
        <v>【103.24】</v>
      </c>
      <c r="CA6" s="36">
        <f>IF(CA7="",NA(),CA7)</f>
        <v>238.53</v>
      </c>
      <c r="CB6" s="36">
        <f t="shared" ref="CB6:CJ6" si="9">IF(CB7="",NA(),CB7)</f>
        <v>240.94</v>
      </c>
      <c r="CC6" s="36">
        <f t="shared" si="9"/>
        <v>239.67</v>
      </c>
      <c r="CD6" s="36">
        <f t="shared" si="9"/>
        <v>230.68</v>
      </c>
      <c r="CE6" s="36">
        <f t="shared" si="9"/>
        <v>221.6</v>
      </c>
      <c r="CF6" s="36">
        <f t="shared" si="9"/>
        <v>179.55</v>
      </c>
      <c r="CG6" s="36">
        <f t="shared" si="9"/>
        <v>179.16</v>
      </c>
      <c r="CH6" s="36">
        <f t="shared" si="9"/>
        <v>187.18</v>
      </c>
      <c r="CI6" s="36">
        <f t="shared" si="9"/>
        <v>189.58</v>
      </c>
      <c r="CJ6" s="36">
        <f t="shared" si="9"/>
        <v>192.82</v>
      </c>
      <c r="CK6" s="35" t="str">
        <f>IF(CK7="","",IF(CK7="-","【-】","【"&amp;SUBSTITUTE(TEXT(CK7,"#,##0.00"),"-","△")&amp;"】"))</f>
        <v>【168.38】</v>
      </c>
      <c r="CL6" s="36">
        <f>IF(CL7="",NA(),CL7)</f>
        <v>48.61</v>
      </c>
      <c r="CM6" s="36">
        <f t="shared" ref="CM6:CU6" si="10">IF(CM7="",NA(),CM7)</f>
        <v>48.89</v>
      </c>
      <c r="CN6" s="36">
        <f t="shared" si="10"/>
        <v>49.97</v>
      </c>
      <c r="CO6" s="36">
        <f t="shared" si="10"/>
        <v>51.69</v>
      </c>
      <c r="CP6" s="36">
        <f t="shared" si="10"/>
        <v>52.28</v>
      </c>
      <c r="CQ6" s="36">
        <f t="shared" si="10"/>
        <v>53.52</v>
      </c>
      <c r="CR6" s="36">
        <f t="shared" si="10"/>
        <v>54.24</v>
      </c>
      <c r="CS6" s="36">
        <f t="shared" si="10"/>
        <v>55.88</v>
      </c>
      <c r="CT6" s="36">
        <f t="shared" si="10"/>
        <v>55.22</v>
      </c>
      <c r="CU6" s="36">
        <f t="shared" si="10"/>
        <v>54.05</v>
      </c>
      <c r="CV6" s="35" t="str">
        <f>IF(CV7="","",IF(CV7="-","【-】","【"&amp;SUBSTITUTE(TEXT(CV7,"#,##0.00"),"-","△")&amp;"】"))</f>
        <v>【60.00】</v>
      </c>
      <c r="CW6" s="36">
        <f>IF(CW7="",NA(),CW7)</f>
        <v>97.96</v>
      </c>
      <c r="CX6" s="36">
        <f t="shared" ref="CX6:DF6" si="11">IF(CX7="",NA(),CX7)</f>
        <v>97.7</v>
      </c>
      <c r="CY6" s="36">
        <f t="shared" si="11"/>
        <v>97.13</v>
      </c>
      <c r="CZ6" s="36">
        <f t="shared" si="11"/>
        <v>96.65</v>
      </c>
      <c r="DA6" s="36">
        <f t="shared" si="11"/>
        <v>95.96</v>
      </c>
      <c r="DB6" s="36">
        <f t="shared" si="11"/>
        <v>81.459999999999994</v>
      </c>
      <c r="DC6" s="36">
        <f t="shared" si="11"/>
        <v>81.680000000000007</v>
      </c>
      <c r="DD6" s="36">
        <f t="shared" si="11"/>
        <v>80.989999999999995</v>
      </c>
      <c r="DE6" s="36">
        <f t="shared" si="11"/>
        <v>80.930000000000007</v>
      </c>
      <c r="DF6" s="36">
        <f t="shared" si="11"/>
        <v>80.510000000000005</v>
      </c>
      <c r="DG6" s="35" t="str">
        <f>IF(DG7="","",IF(DG7="-","【-】","【"&amp;SUBSTITUTE(TEXT(DG7,"#,##0.00"),"-","△")&amp;"】"))</f>
        <v>【89.80】</v>
      </c>
      <c r="DH6" s="36">
        <f>IF(DH7="",NA(),DH7)</f>
        <v>72.11</v>
      </c>
      <c r="DI6" s="36">
        <f t="shared" ref="DI6:DQ6" si="12">IF(DI7="",NA(),DI7)</f>
        <v>73.62</v>
      </c>
      <c r="DJ6" s="36">
        <f t="shared" si="12"/>
        <v>75.17</v>
      </c>
      <c r="DK6" s="36">
        <f t="shared" si="12"/>
        <v>76.86</v>
      </c>
      <c r="DL6" s="36">
        <f t="shared" si="12"/>
        <v>78.25</v>
      </c>
      <c r="DM6" s="36">
        <f t="shared" si="12"/>
        <v>47.7</v>
      </c>
      <c r="DN6" s="36">
        <f t="shared" si="12"/>
        <v>48.14</v>
      </c>
      <c r="DO6" s="36">
        <f t="shared" si="12"/>
        <v>46.61</v>
      </c>
      <c r="DP6" s="36">
        <f t="shared" si="12"/>
        <v>47.97</v>
      </c>
      <c r="DQ6" s="36">
        <f t="shared" si="12"/>
        <v>49.12</v>
      </c>
      <c r="DR6" s="35" t="str">
        <f>IF(DR7="","",IF(DR7="-","【-】","【"&amp;SUBSTITUTE(TEXT(DR7,"#,##0.00"),"-","△")&amp;"】"))</f>
        <v>【49.59】</v>
      </c>
      <c r="DS6" s="35">
        <f>IF(DS7="",NA(),DS7)</f>
        <v>0</v>
      </c>
      <c r="DT6" s="35">
        <f t="shared" ref="DT6:EB6" si="13">IF(DT7="",NA(),DT7)</f>
        <v>0</v>
      </c>
      <c r="DU6" s="35">
        <f t="shared" si="13"/>
        <v>0</v>
      </c>
      <c r="DV6" s="35">
        <f t="shared" si="13"/>
        <v>0</v>
      </c>
      <c r="DW6" s="35">
        <f t="shared" si="13"/>
        <v>0</v>
      </c>
      <c r="DX6" s="36">
        <f t="shared" si="13"/>
        <v>7.26</v>
      </c>
      <c r="DY6" s="36">
        <f t="shared" si="13"/>
        <v>11.13</v>
      </c>
      <c r="DZ6" s="36">
        <f t="shared" si="13"/>
        <v>10.84</v>
      </c>
      <c r="EA6" s="36">
        <f t="shared" si="13"/>
        <v>15.33</v>
      </c>
      <c r="EB6" s="36">
        <f t="shared" si="13"/>
        <v>16.760000000000002</v>
      </c>
      <c r="EC6" s="35" t="str">
        <f>IF(EC7="","",IF(EC7="-","【-】","【"&amp;SUBSTITUTE(TEXT(EC7,"#,##0.00"),"-","△")&amp;"】"))</f>
        <v>【19.44】</v>
      </c>
      <c r="ED6" s="36">
        <f>IF(ED7="",NA(),ED7)</f>
        <v>0.01</v>
      </c>
      <c r="EE6" s="36">
        <f t="shared" ref="EE6:EM6" si="14">IF(EE7="",NA(),EE7)</f>
        <v>0.02</v>
      </c>
      <c r="EF6" s="35">
        <f t="shared" si="14"/>
        <v>0</v>
      </c>
      <c r="EG6" s="35">
        <f t="shared" si="14"/>
        <v>0</v>
      </c>
      <c r="EH6" s="35">
        <f t="shared" si="14"/>
        <v>0</v>
      </c>
      <c r="EI6" s="36">
        <f t="shared" si="14"/>
        <v>1.65</v>
      </c>
      <c r="EJ6" s="36">
        <f t="shared" si="14"/>
        <v>0.47</v>
      </c>
      <c r="EK6" s="36">
        <f t="shared" si="14"/>
        <v>0.39</v>
      </c>
      <c r="EL6" s="36">
        <f t="shared" si="14"/>
        <v>0.43</v>
      </c>
      <c r="EM6" s="36">
        <f t="shared" si="14"/>
        <v>0.42</v>
      </c>
      <c r="EN6" s="35" t="str">
        <f>IF(EN7="","",IF(EN7="-","【-】","【"&amp;SUBSTITUTE(TEXT(EN7,"#,##0.00"),"-","△")&amp;"】"))</f>
        <v>【0.68】</v>
      </c>
    </row>
    <row r="7" spans="1:144" s="37" customFormat="1" x14ac:dyDescent="0.15">
      <c r="A7" s="29"/>
      <c r="B7" s="38">
        <v>2019</v>
      </c>
      <c r="C7" s="38">
        <v>123498</v>
      </c>
      <c r="D7" s="38">
        <v>46</v>
      </c>
      <c r="E7" s="38">
        <v>1</v>
      </c>
      <c r="F7" s="38">
        <v>0</v>
      </c>
      <c r="G7" s="38">
        <v>1</v>
      </c>
      <c r="H7" s="38" t="s">
        <v>92</v>
      </c>
      <c r="I7" s="38" t="s">
        <v>93</v>
      </c>
      <c r="J7" s="38" t="s">
        <v>94</v>
      </c>
      <c r="K7" s="38" t="s">
        <v>95</v>
      </c>
      <c r="L7" s="38" t="s">
        <v>96</v>
      </c>
      <c r="M7" s="38" t="s">
        <v>97</v>
      </c>
      <c r="N7" s="39" t="s">
        <v>98</v>
      </c>
      <c r="O7" s="39">
        <v>91.29</v>
      </c>
      <c r="P7" s="39">
        <v>84.83</v>
      </c>
      <c r="Q7" s="39">
        <v>4620</v>
      </c>
      <c r="R7" s="39">
        <v>13840</v>
      </c>
      <c r="S7" s="39">
        <v>46.25</v>
      </c>
      <c r="T7" s="39">
        <v>299.24</v>
      </c>
      <c r="U7" s="39">
        <v>11667</v>
      </c>
      <c r="V7" s="39">
        <v>46.16</v>
      </c>
      <c r="W7" s="39">
        <v>252.75</v>
      </c>
      <c r="X7" s="39">
        <v>120.1</v>
      </c>
      <c r="Y7" s="39">
        <v>120.63</v>
      </c>
      <c r="Z7" s="39">
        <v>121.44</v>
      </c>
      <c r="AA7" s="39">
        <v>124.65</v>
      </c>
      <c r="AB7" s="39">
        <v>125.94</v>
      </c>
      <c r="AC7" s="39">
        <v>111.06</v>
      </c>
      <c r="AD7" s="39">
        <v>111.34</v>
      </c>
      <c r="AE7" s="39">
        <v>110.02</v>
      </c>
      <c r="AF7" s="39">
        <v>108.76</v>
      </c>
      <c r="AG7" s="39">
        <v>108.46</v>
      </c>
      <c r="AH7" s="39">
        <v>112.01</v>
      </c>
      <c r="AI7" s="39">
        <v>0</v>
      </c>
      <c r="AJ7" s="39">
        <v>0</v>
      </c>
      <c r="AK7" s="39">
        <v>0</v>
      </c>
      <c r="AL7" s="39">
        <v>0</v>
      </c>
      <c r="AM7" s="39">
        <v>0</v>
      </c>
      <c r="AN7" s="39">
        <v>9.35</v>
      </c>
      <c r="AO7" s="39">
        <v>10.130000000000001</v>
      </c>
      <c r="AP7" s="39">
        <v>7.31</v>
      </c>
      <c r="AQ7" s="39">
        <v>7.48</v>
      </c>
      <c r="AR7" s="39">
        <v>11.94</v>
      </c>
      <c r="AS7" s="39">
        <v>1.08</v>
      </c>
      <c r="AT7" s="39">
        <v>1582.65</v>
      </c>
      <c r="AU7" s="39">
        <v>1827.08</v>
      </c>
      <c r="AV7" s="39">
        <v>1979.96</v>
      </c>
      <c r="AW7" s="39">
        <v>2244.4299999999998</v>
      </c>
      <c r="AX7" s="39">
        <v>1531.67</v>
      </c>
      <c r="AY7" s="39">
        <v>398.29</v>
      </c>
      <c r="AZ7" s="39">
        <v>388.67</v>
      </c>
      <c r="BA7" s="39">
        <v>355.27</v>
      </c>
      <c r="BB7" s="39">
        <v>359.7</v>
      </c>
      <c r="BC7" s="39">
        <v>362.93</v>
      </c>
      <c r="BD7" s="39">
        <v>264.97000000000003</v>
      </c>
      <c r="BE7" s="39">
        <v>37.9</v>
      </c>
      <c r="BF7" s="39">
        <v>35.369999999999997</v>
      </c>
      <c r="BG7" s="39">
        <v>32.64</v>
      </c>
      <c r="BH7" s="39">
        <v>29.39</v>
      </c>
      <c r="BI7" s="39">
        <v>26.94</v>
      </c>
      <c r="BJ7" s="39">
        <v>431</v>
      </c>
      <c r="BK7" s="39">
        <v>422.5</v>
      </c>
      <c r="BL7" s="39">
        <v>458.27</v>
      </c>
      <c r="BM7" s="39">
        <v>447.01</v>
      </c>
      <c r="BN7" s="39">
        <v>439.05</v>
      </c>
      <c r="BO7" s="39">
        <v>266.61</v>
      </c>
      <c r="BP7" s="39">
        <v>92.43</v>
      </c>
      <c r="BQ7" s="39">
        <v>92.12</v>
      </c>
      <c r="BR7" s="39">
        <v>92.29</v>
      </c>
      <c r="BS7" s="39">
        <v>96.04</v>
      </c>
      <c r="BT7" s="39">
        <v>99.73</v>
      </c>
      <c r="BU7" s="39">
        <v>100.82</v>
      </c>
      <c r="BV7" s="39">
        <v>101.64</v>
      </c>
      <c r="BW7" s="39">
        <v>96.77</v>
      </c>
      <c r="BX7" s="39">
        <v>95.81</v>
      </c>
      <c r="BY7" s="39">
        <v>95.26</v>
      </c>
      <c r="BZ7" s="39">
        <v>103.24</v>
      </c>
      <c r="CA7" s="39">
        <v>238.53</v>
      </c>
      <c r="CB7" s="39">
        <v>240.94</v>
      </c>
      <c r="CC7" s="39">
        <v>239.67</v>
      </c>
      <c r="CD7" s="39">
        <v>230.68</v>
      </c>
      <c r="CE7" s="39">
        <v>221.6</v>
      </c>
      <c r="CF7" s="39">
        <v>179.55</v>
      </c>
      <c r="CG7" s="39">
        <v>179.16</v>
      </c>
      <c r="CH7" s="39">
        <v>187.18</v>
      </c>
      <c r="CI7" s="39">
        <v>189.58</v>
      </c>
      <c r="CJ7" s="39">
        <v>192.82</v>
      </c>
      <c r="CK7" s="39">
        <v>168.38</v>
      </c>
      <c r="CL7" s="39">
        <v>48.61</v>
      </c>
      <c r="CM7" s="39">
        <v>48.89</v>
      </c>
      <c r="CN7" s="39">
        <v>49.97</v>
      </c>
      <c r="CO7" s="39">
        <v>51.69</v>
      </c>
      <c r="CP7" s="39">
        <v>52.28</v>
      </c>
      <c r="CQ7" s="39">
        <v>53.52</v>
      </c>
      <c r="CR7" s="39">
        <v>54.24</v>
      </c>
      <c r="CS7" s="39">
        <v>55.88</v>
      </c>
      <c r="CT7" s="39">
        <v>55.22</v>
      </c>
      <c r="CU7" s="39">
        <v>54.05</v>
      </c>
      <c r="CV7" s="39">
        <v>60</v>
      </c>
      <c r="CW7" s="39">
        <v>97.96</v>
      </c>
      <c r="CX7" s="39">
        <v>97.7</v>
      </c>
      <c r="CY7" s="39">
        <v>97.13</v>
      </c>
      <c r="CZ7" s="39">
        <v>96.65</v>
      </c>
      <c r="DA7" s="39">
        <v>95.96</v>
      </c>
      <c r="DB7" s="39">
        <v>81.459999999999994</v>
      </c>
      <c r="DC7" s="39">
        <v>81.680000000000007</v>
      </c>
      <c r="DD7" s="39">
        <v>80.989999999999995</v>
      </c>
      <c r="DE7" s="39">
        <v>80.930000000000007</v>
      </c>
      <c r="DF7" s="39">
        <v>80.510000000000005</v>
      </c>
      <c r="DG7" s="39">
        <v>89.8</v>
      </c>
      <c r="DH7" s="39">
        <v>72.11</v>
      </c>
      <c r="DI7" s="39">
        <v>73.62</v>
      </c>
      <c r="DJ7" s="39">
        <v>75.17</v>
      </c>
      <c r="DK7" s="39">
        <v>76.86</v>
      </c>
      <c r="DL7" s="39">
        <v>78.25</v>
      </c>
      <c r="DM7" s="39">
        <v>47.7</v>
      </c>
      <c r="DN7" s="39">
        <v>48.14</v>
      </c>
      <c r="DO7" s="39">
        <v>46.61</v>
      </c>
      <c r="DP7" s="39">
        <v>47.97</v>
      </c>
      <c r="DQ7" s="39">
        <v>49.12</v>
      </c>
      <c r="DR7" s="39">
        <v>49.59</v>
      </c>
      <c r="DS7" s="39">
        <v>0</v>
      </c>
      <c r="DT7" s="39">
        <v>0</v>
      </c>
      <c r="DU7" s="39">
        <v>0</v>
      </c>
      <c r="DV7" s="39">
        <v>0</v>
      </c>
      <c r="DW7" s="39">
        <v>0</v>
      </c>
      <c r="DX7" s="39">
        <v>7.26</v>
      </c>
      <c r="DY7" s="39">
        <v>11.13</v>
      </c>
      <c r="DZ7" s="39">
        <v>10.84</v>
      </c>
      <c r="EA7" s="39">
        <v>15.33</v>
      </c>
      <c r="EB7" s="39">
        <v>16.760000000000002</v>
      </c>
      <c r="EC7" s="39">
        <v>19.440000000000001</v>
      </c>
      <c r="ED7" s="39">
        <v>0.01</v>
      </c>
      <c r="EE7" s="39">
        <v>0.02</v>
      </c>
      <c r="EF7" s="39">
        <v>0</v>
      </c>
      <c r="EG7" s="39">
        <v>0</v>
      </c>
      <c r="EH7" s="39">
        <v>0</v>
      </c>
      <c r="EI7" s="39">
        <v>1.65</v>
      </c>
      <c r="EJ7" s="39">
        <v>0.47</v>
      </c>
      <c r="EK7" s="39">
        <v>0.39</v>
      </c>
      <c r="EL7" s="39">
        <v>0.43</v>
      </c>
      <c r="EM7" s="39">
        <v>0.42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104</v>
      </c>
    </row>
    <row r="12" spans="1:144" x14ac:dyDescent="0.15">
      <c r="B12">
        <v>1</v>
      </c>
      <c r="C12">
        <v>1</v>
      </c>
      <c r="D12">
        <v>1</v>
      </c>
      <c r="E12">
        <v>1</v>
      </c>
      <c r="F12">
        <v>1</v>
      </c>
      <c r="G12" t="s">
        <v>105</v>
      </c>
    </row>
    <row r="13" spans="1:144" x14ac:dyDescent="0.15">
      <c r="B13" t="s">
        <v>106</v>
      </c>
      <c r="C13" t="s">
        <v>106</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法適用_水道事業</vt:lpstr>
      <vt:lpstr>データ</vt:lpstr>
      <vt:lpstr>法適用_水道事業!Print_Area</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2021-01-14T09:11:57Z</cp:lastPrinted>
  <dcterms:created xsi:type="dcterms:W3CDTF">2020-12-04T02:06:37Z</dcterms:created>
  <dcterms:modified xsi:type="dcterms:W3CDTF">2021-02-10T01:11:21Z</dcterms:modified>
  <cp:category/>
</cp:coreProperties>
</file>