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80 地域\"/>
    </mc:Choice>
  </mc:AlternateContent>
  <workbookProtection workbookAlgorithmName="SHA-512" workbookHashValue="/KhYSWrZIqkZcYvENAGsK5rns5dEge/AqR+0FX4/a5VeRiE78KiZT+/pMDS698Q5xgw2I5xMq5qseZ+hDDOdCA==" workbookSaltValue="0KcECXP9YqdrmiEpZb915g==" workbookSpinCount="100000" lockStructure="1"/>
  <bookViews>
    <workbookView xWindow="20370" yWindow="-2730" windowWidth="29040" windowHeight="1584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AL10" i="4"/>
  <c r="AD10" i="4"/>
  <c r="W10" i="4"/>
  <c r="B10" i="4"/>
  <c r="BB8" i="4"/>
  <c r="AD8" i="4"/>
  <c r="W8" i="4"/>
  <c r="I8" i="4"/>
  <c r="B8" i="4"/>
  <c r="B6" i="4"/>
</calcChain>
</file>

<file path=xl/sharedStrings.xml><?xml version="1.0" encoding="utf-8"?>
<sst xmlns="http://schemas.openxmlformats.org/spreadsheetml/2006/main" count="247" uniqueCount="119">
  <si>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</si>
  <si>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</si>
  <si>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</si>
  <si>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</si>
  <si>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</si>
  <si>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</si>
  <si>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</si>
  <si>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</si>
  <si>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</si>
  <si>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</si>
  <si>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</si>
  <si>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</si>
  <si>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</si>
  <si>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</si>
  <si>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</si>
  <si>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</si>
  <si>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</si>
  <si>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</si>
  <si>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</si>
  <si>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</si>
  <si>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</si>
  <si>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</si>
  <si>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</si>
  <si>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</si>
  <si>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</si>
  <si>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</si>
  <si>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</si>
  <si>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</si>
  <si>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</si>
  <si>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</si>
  <si>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</si>
  <si>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</si>
  <si>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</si>
  <si>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</si>
  <si>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</si>
  <si>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</si>
  <si>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</si>
  <si>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</si>
  <si>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</si>
  <si>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</si>
  <si>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</si>
  <si>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</si>
  <si>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</si>
  <si>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</si>
  <si>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</si>
  <si>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</si>
  <si>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</si>
  <si>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</si>
  <si>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</si>
  <si>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</si>
  <si>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</si>
  <si>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</si>
  <si>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</si>
  <si>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</si>
  <si>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</si>
  <si>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</si>
  <si>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</si>
  <si>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</si>
  <si>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</si>
  <si>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</si>
  <si>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</si>
  <si>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</si>
  <si>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</si>
  <si>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</si>
  <si>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</si>
  <si>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</si>
  <si>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</si>
  <si>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</si>
  <si>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</si>
  <si>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</si>
  <si>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</si>
  <si>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</si>
  <si>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</si>
  <si>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</si>
  <si>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</si>
  <si>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</si>
  <si>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</si>
  <si>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</si>
  <si>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</si>
  <si>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</si>
  <si>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</si>
  <si>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</si>
  <si>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</si>
  <si>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</si>
  <si>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</si>
  <si>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</si>
  <si>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</si>
  <si>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</si>
  <si>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</si>
  <si>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</si>
  <si>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</si>
  <si>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</si>
  <si>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</si>
  <si>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</si>
  <si>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</si>
  <si>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</si>
  <si>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</si>
  <si>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長柄町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</si>
  <si>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</si>
  <si>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</si>
  <si>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</si>
  <si>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</si>
  <si>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</si>
  <si>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</si>
  <si>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</si>
  <si>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</si>
  <si>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</si>
  <si>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</si>
  <si>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</si>
  <si>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</si>
  <si>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</si>
  <si>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</si>
  <si>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</si>
  <si>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</si>
  <si>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</si>
  <si>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</si>
  <si>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全体的に人口減少は今後も見込まれるが、新規設置基数による使用人数の増と、使用水量の微増は望まれる。また、経年劣化による修繕費の増加も見込まれる。　　　　　　　　　　　　　　　　　　　　使用料金の改定等を実施し、経営改善を図っていく必要がある。</t>
    <phoneticPr fontId="4"/>
  </si>
  <si>
    <t>管渠について、維持管理は個人負担であり、町では把握していない。　　　　　　　　　　　　　　　　　　　　　浄化槽本体について、平成16年度の事業開始から現在15年目となるが耐用年数を超えるものは無い。　　　　また、経年劣化等による破損が見られるものについては、その都度修繕を実施しているが、老朽化に対して具体的な対応計画は作成していない。　　　　　　　　　　　　　　　　　　　　今後必要に応じて作成を検討する。</t>
    <phoneticPr fontId="4"/>
  </si>
  <si>
    <t>①収益的収支比率については、数値が100%未満であり、かつ年々減少傾向にあるので、更なる施設修繕費用の削減、施設修繕等に充てる財源の確保、経費回収率など経営改善を図っていく必要がある。
⑤経費回収率については、災害による使用料の減免のため、昨年度より若干減少したが、類似団体平均値以上の数値となっている。しかし、数値が100%未満であるため、適正な使用料収入の確保及び汚水処理費の削減に努める。
⑥汚水処理原価については、横ばいとなっており、類似団体平均値以下となっている。明確な数値基準はないものの、経年比較や現状分析を実施し、汚水処理に係るコストの改善が必要である。
⑦施設利用率については、横ばいではあるが若干減少した。人口減少による晴天時一日平均処理水量の減少によるものと考える。
⑧水洗化率について類似団体平均値以上の数値を維持しており、経年比較による増減はない。
使用料収入の向上を図るため、将来の見込みを踏まえ、水洗化率向上に向け今後も分析していく必要がある。</t>
    <rPh sb="14" eb="16">
      <t>スウチ</t>
    </rPh>
    <rPh sb="41" eb="42">
      <t>サラ</t>
    </rPh>
    <rPh sb="44" eb="46">
      <t>シセツ</t>
    </rPh>
    <rPh sb="46" eb="48">
      <t>シュウゼン</t>
    </rPh>
    <rPh sb="48" eb="50">
      <t>ヒヨウ</t>
    </rPh>
    <rPh sb="51" eb="53">
      <t>サクゲン</t>
    </rPh>
    <rPh sb="54" eb="56">
      <t>シセツ</t>
    </rPh>
    <rPh sb="56" eb="58">
      <t>シュウゼン</t>
    </rPh>
    <rPh sb="105" eb="107">
      <t>サイガイ</t>
    </rPh>
    <rPh sb="110" eb="113">
      <t>シヨウリョウ</t>
    </rPh>
    <rPh sb="114" eb="116">
      <t>ゲンメン</t>
    </rPh>
    <rPh sb="120" eb="123">
      <t>サクネンド</t>
    </rPh>
    <rPh sb="125" eb="127">
      <t>ジャッカン</t>
    </rPh>
    <rPh sb="127" eb="129">
      <t>ゲンショウ</t>
    </rPh>
    <rPh sb="133" eb="135">
      <t>ルイジ</t>
    </rPh>
    <rPh sb="135" eb="137">
      <t>ダンタイ</t>
    </rPh>
    <rPh sb="139" eb="140">
      <t>チ</t>
    </rPh>
    <rPh sb="143" eb="145">
      <t>スウチ</t>
    </rPh>
    <rPh sb="171" eb="173">
      <t>テキセイ</t>
    </rPh>
    <rPh sb="174" eb="177">
      <t>シヨウリョウ</t>
    </rPh>
    <rPh sb="177" eb="179">
      <t>シュウニュウ</t>
    </rPh>
    <rPh sb="180" eb="182">
      <t>カクホ</t>
    </rPh>
    <rPh sb="182" eb="183">
      <t>オヨ</t>
    </rPh>
    <rPh sb="184" eb="186">
      <t>オスイ</t>
    </rPh>
    <rPh sb="186" eb="188">
      <t>ショリ</t>
    </rPh>
    <rPh sb="188" eb="189">
      <t>ヒ</t>
    </rPh>
    <rPh sb="190" eb="192">
      <t>サクゲン</t>
    </rPh>
    <rPh sb="193" eb="194">
      <t>ツト</t>
    </rPh>
    <rPh sb="211" eb="212">
      <t>ヨコ</t>
    </rPh>
    <rPh sb="221" eb="228">
      <t>ルイジダンタイヘイキンチ</t>
    </rPh>
    <rPh sb="228" eb="230">
      <t>イカ</t>
    </rPh>
    <rPh sb="237" eb="239">
      <t>メイカク</t>
    </rPh>
    <rPh sb="240" eb="242">
      <t>スウチ</t>
    </rPh>
    <rPh sb="242" eb="244">
      <t>キジュン</t>
    </rPh>
    <rPh sb="251" eb="253">
      <t>ケイネン</t>
    </rPh>
    <rPh sb="253" eb="255">
      <t>ヒカク</t>
    </rPh>
    <rPh sb="256" eb="258">
      <t>ゲンジョウ</t>
    </rPh>
    <rPh sb="258" eb="260">
      <t>ブンセキ</t>
    </rPh>
    <rPh sb="261" eb="263">
      <t>ジッシ</t>
    </rPh>
    <rPh sb="265" eb="267">
      <t>オスイ</t>
    </rPh>
    <rPh sb="267" eb="269">
      <t>ショリ</t>
    </rPh>
    <rPh sb="270" eb="271">
      <t>カカ</t>
    </rPh>
    <rPh sb="276" eb="278">
      <t>カイゼン</t>
    </rPh>
    <rPh sb="279" eb="281">
      <t>ヒツヨウ</t>
    </rPh>
    <rPh sb="360" eb="361">
      <t>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</si>
</sst>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1E-40BB-BDA1-796FDAE9B9F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B1E-40BB-BDA1-796FDAE9B9F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50.99</c:v>
                </c:pt>
                <c:pt idx="1">
                  <c:v>50.16</c:v>
                </c:pt>
                <c:pt idx="2">
                  <c:v>49.53</c:v>
                </c:pt>
                <c:pt idx="3">
                  <c:v>48.45</c:v>
                </c:pt>
                <c:pt idx="4">
                  <c:v>47.18</c:v>
                </c:pt>
              </c:numCache>
            </c:numRef>
          </c:val>
          <c:extLst>
            <c:ext xmlns:c16="http://schemas.microsoft.com/office/drawing/2014/chart" uri="{C3380CC4-5D6E-409C-BE32-E72D297353CC}">
              <c16:uniqueId val="{00000000-3EE2-4AC8-8395-9EEC8A6D078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59.64</c:v>
                </c:pt>
              </c:numCache>
            </c:numRef>
          </c:val>
          <c:smooth val="0"/>
          <c:extLst>
            <c:ext xmlns:c16="http://schemas.microsoft.com/office/drawing/2014/chart" uri="{C3380CC4-5D6E-409C-BE32-E72D297353CC}">
              <c16:uniqueId val="{00000001-3EE2-4AC8-8395-9EEC8A6D078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250-45CC-B769-3AAF5E6BBAE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90.63</c:v>
                </c:pt>
              </c:numCache>
            </c:numRef>
          </c:val>
          <c:smooth val="0"/>
          <c:extLst>
            <c:ext xmlns:c16="http://schemas.microsoft.com/office/drawing/2014/chart" uri="{C3380CC4-5D6E-409C-BE32-E72D297353CC}">
              <c16:uniqueId val="{00000001-A250-45CC-B769-3AAF5E6BBAE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76.84</c:v>
                </c:pt>
                <c:pt idx="1">
                  <c:v>75.900000000000006</c:v>
                </c:pt>
                <c:pt idx="2">
                  <c:v>74.400000000000006</c:v>
                </c:pt>
                <c:pt idx="3">
                  <c:v>73.97</c:v>
                </c:pt>
                <c:pt idx="4">
                  <c:v>73</c:v>
                </c:pt>
              </c:numCache>
            </c:numRef>
          </c:val>
          <c:extLst>
            <c:ext xmlns:c16="http://schemas.microsoft.com/office/drawing/2014/chart" uri="{C3380CC4-5D6E-409C-BE32-E72D297353CC}">
              <c16:uniqueId val="{00000000-77A2-4CEC-B62A-727B4EAD64B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A2-4CEC-B62A-727B4EAD64B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0C-4721-83BB-56BC198F537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0C-4721-83BB-56BC198F537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20-49EB-9522-D0F6EE0F98C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20-49EB-9522-D0F6EE0F98C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B5-4A79-9148-8DEDAB76506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B5-4A79-9148-8DEDAB76506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BB-419F-89A2-7D4C13EDD91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BB-419F-89A2-7D4C13EDD91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1543.52</c:v>
                </c:pt>
                <c:pt idx="1">
                  <c:v>808.37</c:v>
                </c:pt>
                <c:pt idx="2">
                  <c:v>633.91999999999996</c:v>
                </c:pt>
                <c:pt idx="3">
                  <c:v>860.57</c:v>
                </c:pt>
                <c:pt idx="4">
                  <c:v>863.2</c:v>
                </c:pt>
              </c:numCache>
            </c:numRef>
          </c:val>
          <c:extLst>
            <c:ext xmlns:c16="http://schemas.microsoft.com/office/drawing/2014/chart" uri="{C3380CC4-5D6E-409C-BE32-E72D297353CC}">
              <c16:uniqueId val="{00000000-738D-405C-B2F8-4713AB7252F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270.57</c:v>
                </c:pt>
              </c:numCache>
            </c:numRef>
          </c:val>
          <c:smooth val="0"/>
          <c:extLst>
            <c:ext xmlns:c16="http://schemas.microsoft.com/office/drawing/2014/chart" uri="{C3380CC4-5D6E-409C-BE32-E72D297353CC}">
              <c16:uniqueId val="{00000001-738D-405C-B2F8-4713AB7252F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66.73</c:v>
                </c:pt>
                <c:pt idx="1">
                  <c:v>65.459999999999994</c:v>
                </c:pt>
                <c:pt idx="2">
                  <c:v>79.849999999999994</c:v>
                </c:pt>
                <c:pt idx="3">
                  <c:v>76.53</c:v>
                </c:pt>
                <c:pt idx="4">
                  <c:v>76.3</c:v>
                </c:pt>
              </c:numCache>
            </c:numRef>
          </c:val>
          <c:extLst>
            <c:ext xmlns:c16="http://schemas.microsoft.com/office/drawing/2014/chart" uri="{C3380CC4-5D6E-409C-BE32-E72D297353CC}">
              <c16:uniqueId val="{00000000-ADEE-42CB-915F-B24C6DAA61E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62.5</c:v>
                </c:pt>
              </c:numCache>
            </c:numRef>
          </c:val>
          <c:smooth val="0"/>
          <c:extLst>
            <c:ext xmlns:c16="http://schemas.microsoft.com/office/drawing/2014/chart" uri="{C3380CC4-5D6E-409C-BE32-E72D297353CC}">
              <c16:uniqueId val="{00000001-ADEE-42CB-915F-B24C6DAA61E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238.89</c:v>
                </c:pt>
                <c:pt idx="1">
                  <c:v>240.53</c:v>
                </c:pt>
                <c:pt idx="2">
                  <c:v>196.34</c:v>
                </c:pt>
                <c:pt idx="3">
                  <c:v>211.12</c:v>
                </c:pt>
                <c:pt idx="4">
                  <c:v>212.77</c:v>
                </c:pt>
              </c:numCache>
            </c:numRef>
          </c:val>
          <c:extLst>
            <c:ext xmlns:c16="http://schemas.microsoft.com/office/drawing/2014/chart" uri="{C3380CC4-5D6E-409C-BE32-E72D297353CC}">
              <c16:uniqueId val="{00000000-CB59-4C01-9162-8ABE23F5C55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269.33</c:v>
                </c:pt>
              </c:numCache>
            </c:numRef>
          </c:val>
          <c:smooth val="0"/>
          <c:extLst>
            <c:ext xmlns:c16="http://schemas.microsoft.com/office/drawing/2014/chart" uri="{C3380CC4-5D6E-409C-BE32-E72D297353CC}">
              <c16:uniqueId val="{00000001-CB59-4C01-9162-8ABE23F5C55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千葉県　長柄町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6" t="s">
        <v>1</v>
      </c>
      <c r="C7" s="66"/>
      <c r="D7" s="66"/>
      <c r="E7" s="66"/>
      <c r="F7" s="66"/>
      <c r="G7" s="66"/>
      <c r="H7" s="66"/>
      <c r="I7" s="66" t="s">
        <v>2</v>
      </c>
      <c r="J7" s="66"/>
      <c r="K7" s="66"/>
      <c r="L7" s="66"/>
      <c r="M7" s="66"/>
      <c r="N7" s="66"/>
      <c r="O7" s="66"/>
      <c r="P7" s="66" t="s">
        <v>3</v>
      </c>
      <c r="Q7" s="66"/>
      <c r="R7" s="66"/>
      <c r="S7" s="66"/>
      <c r="T7" s="66"/>
      <c r="U7" s="66"/>
      <c r="V7" s="66"/>
      <c r="W7" s="66" t="s">
        <v>4</v>
      </c>
      <c r="X7" s="66"/>
      <c r="Y7" s="66"/>
      <c r="Z7" s="66"/>
      <c r="AA7" s="66"/>
      <c r="AB7" s="66"/>
      <c r="AC7" s="66"/>
      <c r="AD7" s="66" t="s">
        <v>5</v>
      </c>
      <c r="AE7" s="66"/>
      <c r="AF7" s="66"/>
      <c r="AG7" s="66"/>
      <c r="AH7" s="66"/>
      <c r="AI7" s="66"/>
      <c r="AJ7" s="66"/>
      <c r="AK7" s="3"/>
      <c r="AL7" s="66" t="s">
        <v>6</v>
      </c>
      <c r="AM7" s="66"/>
      <c r="AN7" s="66"/>
      <c r="AO7" s="66"/>
      <c r="AP7" s="66"/>
      <c r="AQ7" s="66"/>
      <c r="AR7" s="66"/>
      <c r="AS7" s="66"/>
      <c r="AT7" s="66" t="s">
        <v>7</v>
      </c>
      <c r="AU7" s="66"/>
      <c r="AV7" s="66"/>
      <c r="AW7" s="66"/>
      <c r="AX7" s="66"/>
      <c r="AY7" s="66"/>
      <c r="AZ7" s="66"/>
      <c r="BA7" s="66"/>
      <c r="BB7" s="66" t="s">
        <v>8</v>
      </c>
      <c r="BC7" s="66"/>
      <c r="BD7" s="66"/>
      <c r="BE7" s="66"/>
      <c r="BF7" s="66"/>
      <c r="BG7" s="66"/>
      <c r="BH7" s="66"/>
      <c r="BI7" s="66"/>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下水道事業</v>
      </c>
      <c r="J8" s="73"/>
      <c r="K8" s="73"/>
      <c r="L8" s="73"/>
      <c r="M8" s="73"/>
      <c r="N8" s="73"/>
      <c r="O8" s="73"/>
      <c r="P8" s="73" t="str">
        <f>データ!K6</f>
        <v>特定地域生活排水処理</v>
      </c>
      <c r="Q8" s="73"/>
      <c r="R8" s="73"/>
      <c r="S8" s="73"/>
      <c r="T8" s="73"/>
      <c r="U8" s="73"/>
      <c r="V8" s="73"/>
      <c r="W8" s="73" t="str">
        <f>データ!L6</f>
        <v>K2</v>
      </c>
      <c r="X8" s="73"/>
      <c r="Y8" s="73"/>
      <c r="Z8" s="73"/>
      <c r="AA8" s="73"/>
      <c r="AB8" s="73"/>
      <c r="AC8" s="73"/>
      <c r="AD8" s="74" t="str">
        <f>データ!$M$6</f>
        <v>非設置</v>
      </c>
      <c r="AE8" s="74"/>
      <c r="AF8" s="74"/>
      <c r="AG8" s="74"/>
      <c r="AH8" s="74"/>
      <c r="AI8" s="74"/>
      <c r="AJ8" s="74"/>
      <c r="AK8" s="3"/>
      <c r="AL8" s="70">
        <f>データ!S6</f>
        <v>6880</v>
      </c>
      <c r="AM8" s="70"/>
      <c r="AN8" s="70"/>
      <c r="AO8" s="70"/>
      <c r="AP8" s="70"/>
      <c r="AQ8" s="70"/>
      <c r="AR8" s="70"/>
      <c r="AS8" s="70"/>
      <c r="AT8" s="69">
        <f>データ!T6</f>
        <v>47.11</v>
      </c>
      <c r="AU8" s="69"/>
      <c r="AV8" s="69"/>
      <c r="AW8" s="69"/>
      <c r="AX8" s="69"/>
      <c r="AY8" s="69"/>
      <c r="AZ8" s="69"/>
      <c r="BA8" s="69"/>
      <c r="BB8" s="69">
        <f>データ!U6</f>
        <v>146.04</v>
      </c>
      <c r="BC8" s="69"/>
      <c r="BD8" s="69"/>
      <c r="BE8" s="69"/>
      <c r="BF8" s="69"/>
      <c r="BG8" s="69"/>
      <c r="BH8" s="69"/>
      <c r="BI8" s="69"/>
      <c r="BJ8" s="3"/>
      <c r="BK8" s="3"/>
      <c r="BL8" s="71" t="s">
        <v>10</v>
      </c>
      <c r="BM8" s="72"/>
      <c r="BN8" s="7" t="s">
        <v>11</v>
      </c>
      <c r="BO8" s="8"/>
      <c r="BP8" s="8"/>
      <c r="BQ8" s="8"/>
      <c r="BR8" s="8"/>
      <c r="BS8" s="8"/>
      <c r="BT8" s="8"/>
      <c r="BU8" s="8"/>
      <c r="BV8" s="8"/>
      <c r="BW8" s="8"/>
      <c r="BX8" s="8"/>
      <c r="BY8" s="9"/>
    </row>
    <row r="9" spans="1:78" ht="18.75" customHeight="1" x14ac:dyDescent="0.15">
      <c r="A9" s="2"/>
      <c r="B9" s="66" t="s">
        <v>12</v>
      </c>
      <c r="C9" s="66"/>
      <c r="D9" s="66"/>
      <c r="E9" s="66"/>
      <c r="F9" s="66"/>
      <c r="G9" s="66"/>
      <c r="H9" s="66"/>
      <c r="I9" s="66" t="s">
        <v>13</v>
      </c>
      <c r="J9" s="66"/>
      <c r="K9" s="66"/>
      <c r="L9" s="66"/>
      <c r="M9" s="66"/>
      <c r="N9" s="66"/>
      <c r="O9" s="66"/>
      <c r="P9" s="66" t="s">
        <v>14</v>
      </c>
      <c r="Q9" s="66"/>
      <c r="R9" s="66"/>
      <c r="S9" s="66"/>
      <c r="T9" s="66"/>
      <c r="U9" s="66"/>
      <c r="V9" s="66"/>
      <c r="W9" s="66" t="s">
        <v>15</v>
      </c>
      <c r="X9" s="66"/>
      <c r="Y9" s="66"/>
      <c r="Z9" s="66"/>
      <c r="AA9" s="66"/>
      <c r="AB9" s="66"/>
      <c r="AC9" s="66"/>
      <c r="AD9" s="66" t="s">
        <v>16</v>
      </c>
      <c r="AE9" s="66"/>
      <c r="AF9" s="66"/>
      <c r="AG9" s="66"/>
      <c r="AH9" s="66"/>
      <c r="AI9" s="66"/>
      <c r="AJ9" s="66"/>
      <c r="AK9" s="3"/>
      <c r="AL9" s="66" t="s">
        <v>17</v>
      </c>
      <c r="AM9" s="66"/>
      <c r="AN9" s="66"/>
      <c r="AO9" s="66"/>
      <c r="AP9" s="66"/>
      <c r="AQ9" s="66"/>
      <c r="AR9" s="66"/>
      <c r="AS9" s="66"/>
      <c r="AT9" s="66" t="s">
        <v>18</v>
      </c>
      <c r="AU9" s="66"/>
      <c r="AV9" s="66"/>
      <c r="AW9" s="66"/>
      <c r="AX9" s="66"/>
      <c r="AY9" s="66"/>
      <c r="AZ9" s="66"/>
      <c r="BA9" s="66"/>
      <c r="BB9" s="66" t="s">
        <v>19</v>
      </c>
      <c r="BC9" s="66"/>
      <c r="BD9" s="66"/>
      <c r="BE9" s="66"/>
      <c r="BF9" s="66"/>
      <c r="BG9" s="66"/>
      <c r="BH9" s="66"/>
      <c r="BI9" s="66"/>
      <c r="BJ9" s="3"/>
      <c r="BK9" s="3"/>
      <c r="BL9" s="67" t="s">
        <v>20</v>
      </c>
      <c r="BM9" s="68"/>
      <c r="BN9" s="10" t="s">
        <v>21</v>
      </c>
      <c r="BO9" s="11"/>
      <c r="BP9" s="11"/>
      <c r="BQ9" s="11"/>
      <c r="BR9" s="11"/>
      <c r="BS9" s="11"/>
      <c r="BT9" s="11"/>
      <c r="BU9" s="11"/>
      <c r="BV9" s="11"/>
      <c r="BW9" s="11"/>
      <c r="BX9" s="11"/>
      <c r="BY9" s="12"/>
    </row>
    <row r="10" spans="1:78" ht="18.75" customHeight="1" x14ac:dyDescent="0.15">
      <c r="A10" s="2"/>
      <c r="B10" s="69" t="str">
        <f>データ!N6</f>
        <v>-</v>
      </c>
      <c r="C10" s="69"/>
      <c r="D10" s="69"/>
      <c r="E10" s="69"/>
      <c r="F10" s="69"/>
      <c r="G10" s="69"/>
      <c r="H10" s="69"/>
      <c r="I10" s="69" t="str">
        <f>データ!O6</f>
        <v>該当数値なし</v>
      </c>
      <c r="J10" s="69"/>
      <c r="K10" s="69"/>
      <c r="L10" s="69"/>
      <c r="M10" s="69"/>
      <c r="N10" s="69"/>
      <c r="O10" s="69"/>
      <c r="P10" s="69">
        <f>データ!P6</f>
        <v>23.59</v>
      </c>
      <c r="Q10" s="69"/>
      <c r="R10" s="69"/>
      <c r="S10" s="69"/>
      <c r="T10" s="69"/>
      <c r="U10" s="69"/>
      <c r="V10" s="69"/>
      <c r="W10" s="69">
        <f>データ!Q6</f>
        <v>100</v>
      </c>
      <c r="X10" s="69"/>
      <c r="Y10" s="69"/>
      <c r="Z10" s="69"/>
      <c r="AA10" s="69"/>
      <c r="AB10" s="69"/>
      <c r="AC10" s="69"/>
      <c r="AD10" s="70">
        <f>データ!R6</f>
        <v>2750</v>
      </c>
      <c r="AE10" s="70"/>
      <c r="AF10" s="70"/>
      <c r="AG10" s="70"/>
      <c r="AH10" s="70"/>
      <c r="AI10" s="70"/>
      <c r="AJ10" s="70"/>
      <c r="AK10" s="2"/>
      <c r="AL10" s="70">
        <f>データ!V6</f>
        <v>1608</v>
      </c>
      <c r="AM10" s="70"/>
      <c r="AN10" s="70"/>
      <c r="AO10" s="70"/>
      <c r="AP10" s="70"/>
      <c r="AQ10" s="70"/>
      <c r="AR10" s="70"/>
      <c r="AS10" s="70"/>
      <c r="AT10" s="69">
        <f>データ!W6</f>
        <v>46.59</v>
      </c>
      <c r="AU10" s="69"/>
      <c r="AV10" s="69"/>
      <c r="AW10" s="69"/>
      <c r="AX10" s="69"/>
      <c r="AY10" s="69"/>
      <c r="AZ10" s="69"/>
      <c r="BA10" s="69"/>
      <c r="BB10" s="69">
        <f>データ!X6</f>
        <v>34.51</v>
      </c>
      <c r="BC10" s="69"/>
      <c r="BD10" s="69"/>
      <c r="BE10" s="69"/>
      <c r="BF10" s="69"/>
      <c r="BG10" s="69"/>
      <c r="BH10" s="69"/>
      <c r="BI10" s="69"/>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43</v>
      </c>
      <c r="N86" s="26" t="s">
        <v>43</v>
      </c>
      <c r="O86" s="26" t="str">
        <f>データ!EO6</f>
        <v>【-】</v>
      </c>
    </row>
  </sheetData>
  <sheetProtection algorithmName="SHA-512" hashValue="d+0KJdNsp4Ri+bbnef/ldhBMWspxZ5W9J/uIx9jDpprGmoV8embxYJwFhhZ0bw2r4SXWhEbEom5bDUPZaCgnmw==" saltValue="z9rSUJFsuKr0/+4J1RbV+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8" t="s">
        <v>53</v>
      </c>
      <c r="I3" s="79"/>
      <c r="J3" s="79"/>
      <c r="K3" s="79"/>
      <c r="L3" s="79"/>
      <c r="M3" s="79"/>
      <c r="N3" s="79"/>
      <c r="O3" s="79"/>
      <c r="P3" s="79"/>
      <c r="Q3" s="79"/>
      <c r="R3" s="79"/>
      <c r="S3" s="79"/>
      <c r="T3" s="79"/>
      <c r="U3" s="79"/>
      <c r="V3" s="79"/>
      <c r="W3" s="79"/>
      <c r="X3" s="80"/>
      <c r="Y3" s="84" t="s">
        <v>54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55</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28" t="s">
        <v>56</v>
      </c>
      <c r="B4" s="30"/>
      <c r="C4" s="30"/>
      <c r="D4" s="30"/>
      <c r="E4" s="30"/>
      <c r="F4" s="30"/>
      <c r="G4" s="30"/>
      <c r="H4" s="81"/>
      <c r="I4" s="82"/>
      <c r="J4" s="82"/>
      <c r="K4" s="82"/>
      <c r="L4" s="82"/>
      <c r="M4" s="82"/>
      <c r="N4" s="82"/>
      <c r="O4" s="82"/>
      <c r="P4" s="82"/>
      <c r="Q4" s="82"/>
      <c r="R4" s="82"/>
      <c r="S4" s="82"/>
      <c r="T4" s="82"/>
      <c r="U4" s="82"/>
      <c r="V4" s="82"/>
      <c r="W4" s="82"/>
      <c r="X4" s="83"/>
      <c r="Y4" s="77" t="s">
        <v>57</v>
      </c>
      <c r="Z4" s="77"/>
      <c r="AA4" s="77"/>
      <c r="AB4" s="77"/>
      <c r="AC4" s="77"/>
      <c r="AD4" s="77"/>
      <c r="AE4" s="77"/>
      <c r="AF4" s="77"/>
      <c r="AG4" s="77"/>
      <c r="AH4" s="77"/>
      <c r="AI4" s="77"/>
      <c r="AJ4" s="77" t="s">
        <v>58</v>
      </c>
      <c r="AK4" s="77"/>
      <c r="AL4" s="77"/>
      <c r="AM4" s="77"/>
      <c r="AN4" s="77"/>
      <c r="AO4" s="77"/>
      <c r="AP4" s="77"/>
      <c r="AQ4" s="77"/>
      <c r="AR4" s="77"/>
      <c r="AS4" s="77"/>
      <c r="AT4" s="77"/>
      <c r="AU4" s="77" t="s">
        <v>59</v>
      </c>
      <c r="AV4" s="77"/>
      <c r="AW4" s="77"/>
      <c r="AX4" s="77"/>
      <c r="AY4" s="77"/>
      <c r="AZ4" s="77"/>
      <c r="BA4" s="77"/>
      <c r="BB4" s="77"/>
      <c r="BC4" s="77"/>
      <c r="BD4" s="77"/>
      <c r="BE4" s="77"/>
      <c r="BF4" s="77" t="s">
        <v>60</v>
      </c>
      <c r="BG4" s="77"/>
      <c r="BH4" s="77"/>
      <c r="BI4" s="77"/>
      <c r="BJ4" s="77"/>
      <c r="BK4" s="77"/>
      <c r="BL4" s="77"/>
      <c r="BM4" s="77"/>
      <c r="BN4" s="77"/>
      <c r="BO4" s="77"/>
      <c r="BP4" s="77"/>
      <c r="BQ4" s="77" t="s">
        <v>61</v>
      </c>
      <c r="BR4" s="77"/>
      <c r="BS4" s="77"/>
      <c r="BT4" s="77"/>
      <c r="BU4" s="77"/>
      <c r="BV4" s="77"/>
      <c r="BW4" s="77"/>
      <c r="BX4" s="77"/>
      <c r="BY4" s="77"/>
      <c r="BZ4" s="77"/>
      <c r="CA4" s="77"/>
      <c r="CB4" s="77" t="s">
        <v>62</v>
      </c>
      <c r="CC4" s="77"/>
      <c r="CD4" s="77"/>
      <c r="CE4" s="77"/>
      <c r="CF4" s="77"/>
      <c r="CG4" s="77"/>
      <c r="CH4" s="77"/>
      <c r="CI4" s="77"/>
      <c r="CJ4" s="77"/>
      <c r="CK4" s="77"/>
      <c r="CL4" s="77"/>
      <c r="CM4" s="77" t="s">
        <v>63</v>
      </c>
      <c r="CN4" s="77"/>
      <c r="CO4" s="77"/>
      <c r="CP4" s="77"/>
      <c r="CQ4" s="77"/>
      <c r="CR4" s="77"/>
      <c r="CS4" s="77"/>
      <c r="CT4" s="77"/>
      <c r="CU4" s="77"/>
      <c r="CV4" s="77"/>
      <c r="CW4" s="77"/>
      <c r="CX4" s="77" t="s">
        <v>64</v>
      </c>
      <c r="CY4" s="77"/>
      <c r="CZ4" s="77"/>
      <c r="DA4" s="77"/>
      <c r="DB4" s="77"/>
      <c r="DC4" s="77"/>
      <c r="DD4" s="77"/>
      <c r="DE4" s="77"/>
      <c r="DF4" s="77"/>
      <c r="DG4" s="77"/>
      <c r="DH4" s="77"/>
      <c r="DI4" s="77" t="s">
        <v>65</v>
      </c>
      <c r="DJ4" s="77"/>
      <c r="DK4" s="77"/>
      <c r="DL4" s="77"/>
      <c r="DM4" s="77"/>
      <c r="DN4" s="77"/>
      <c r="DO4" s="77"/>
      <c r="DP4" s="77"/>
      <c r="DQ4" s="77"/>
      <c r="DR4" s="77"/>
      <c r="DS4" s="77"/>
      <c r="DT4" s="77" t="s">
        <v>66</v>
      </c>
      <c r="DU4" s="77"/>
      <c r="DV4" s="77"/>
      <c r="DW4" s="77"/>
      <c r="DX4" s="77"/>
      <c r="DY4" s="77"/>
      <c r="DZ4" s="77"/>
      <c r="EA4" s="77"/>
      <c r="EB4" s="77"/>
      <c r="EC4" s="77"/>
      <c r="ED4" s="77"/>
      <c r="EE4" s="77" t="s">
        <v>67</v>
      </c>
      <c r="EF4" s="77"/>
      <c r="EG4" s="77"/>
      <c r="EH4" s="77"/>
      <c r="EI4" s="77"/>
      <c r="EJ4" s="77"/>
      <c r="EK4" s="77"/>
      <c r="EL4" s="77"/>
      <c r="EM4" s="77"/>
      <c r="EN4" s="77"/>
      <c r="EO4" s="77"/>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124265</v>
      </c>
      <c r="D6" s="33">
        <f t="shared" si="3"/>
        <v>47</v>
      </c>
      <c r="E6" s="33">
        <f t="shared" si="3"/>
        <v>18</v>
      </c>
      <c r="F6" s="33">
        <f t="shared" si="3"/>
        <v>0</v>
      </c>
      <c r="G6" s="33">
        <f t="shared" si="3"/>
        <v>0</v>
      </c>
      <c r="H6" s="33" t="str">
        <f t="shared" si="3"/>
        <v>千葉県　長柄町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23.59</v>
      </c>
      <c r="Q6" s="34">
        <f t="shared" si="3"/>
        <v>100</v>
      </c>
      <c r="R6" s="34">
        <f t="shared" si="3"/>
        <v>2750</v>
      </c>
      <c r="S6" s="34">
        <f t="shared" si="3"/>
        <v>6880</v>
      </c>
      <c r="T6" s="34">
        <f t="shared" si="3"/>
        <v>47.11</v>
      </c>
      <c r="U6" s="34">
        <f t="shared" si="3"/>
        <v>146.04</v>
      </c>
      <c r="V6" s="34">
        <f t="shared" si="3"/>
        <v>1608</v>
      </c>
      <c r="W6" s="34">
        <f t="shared" si="3"/>
        <v>46.59</v>
      </c>
      <c r="X6" s="34">
        <f t="shared" si="3"/>
        <v>34.51</v>
      </c>
      <c r="Y6" s="35">
        <f>IF(Y7="",NA(),Y7)</f>
        <v>76.84</v>
      </c>
      <c r="Z6" s="35">
        <f t="shared" ref="Z6:AH6" si="4">IF(Z7="",NA(),Z7)</f>
        <v>75.900000000000006</v>
      </c>
      <c r="AA6" s="35">
        <f t="shared" si="4"/>
        <v>74.400000000000006</v>
      </c>
      <c r="AB6" s="35">
        <f t="shared" si="4"/>
        <v>73.97</v>
      </c>
      <c r="AC6" s="35">
        <f t="shared" si="4"/>
        <v>73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1543.52</v>
      </c>
      <c r="BG6" s="35">
        <f t="shared" ref="BG6:BO6" si="7">IF(BG7="",NA(),BG7)</f>
        <v>808.37</v>
      </c>
      <c r="BH6" s="35">
        <f t="shared" si="7"/>
        <v>633.91999999999996</v>
      </c>
      <c r="BI6" s="35">
        <f t="shared" si="7"/>
        <v>860.57</v>
      </c>
      <c r="BJ6" s="35">
        <f t="shared" si="7"/>
        <v>863.2</v>
      </c>
      <c r="BK6" s="35">
        <f t="shared" si="7"/>
        <v>392.19</v>
      </c>
      <c r="BL6" s="35">
        <f t="shared" si="7"/>
        <v>413.5</v>
      </c>
      <c r="BM6" s="35">
        <f t="shared" si="7"/>
        <v>407.42</v>
      </c>
      <c r="BN6" s="35">
        <f t="shared" si="7"/>
        <v>386.46</v>
      </c>
      <c r="BO6" s="35">
        <f t="shared" si="7"/>
        <v>270.57</v>
      </c>
      <c r="BP6" s="34" t="str">
        <f>IF(BP7="","",IF(BP7="-","【-】","【"&amp;SUBSTITUTE(TEXT(BP7,"#,##0.00"),"-","△")&amp;"】"))</f>
        <v>【307.23】</v>
      </c>
      <c r="BQ6" s="35">
        <f>IF(BQ7="",NA(),BQ7)</f>
        <v>66.73</v>
      </c>
      <c r="BR6" s="35">
        <f t="shared" ref="BR6:BZ6" si="8">IF(BR7="",NA(),BR7)</f>
        <v>65.459999999999994</v>
      </c>
      <c r="BS6" s="35">
        <f t="shared" si="8"/>
        <v>79.849999999999994</v>
      </c>
      <c r="BT6" s="35">
        <f t="shared" si="8"/>
        <v>76.53</v>
      </c>
      <c r="BU6" s="35">
        <f t="shared" si="8"/>
        <v>76.3</v>
      </c>
      <c r="BV6" s="35">
        <f t="shared" si="8"/>
        <v>57.03</v>
      </c>
      <c r="BW6" s="35">
        <f t="shared" si="8"/>
        <v>55.84</v>
      </c>
      <c r="BX6" s="35">
        <f t="shared" si="8"/>
        <v>57.08</v>
      </c>
      <c r="BY6" s="35">
        <f t="shared" si="8"/>
        <v>55.85</v>
      </c>
      <c r="BZ6" s="35">
        <f t="shared" si="8"/>
        <v>62.5</v>
      </c>
      <c r="CA6" s="34" t="str">
        <f>IF(CA7="","",IF(CA7="-","【-】","【"&amp;SUBSTITUTE(TEXT(CA7,"#,##0.00"),"-","△")&amp;"】"))</f>
        <v>【59.98】</v>
      </c>
      <c r="CB6" s="35">
        <f>IF(CB7="",NA(),CB7)</f>
        <v>238.89</v>
      </c>
      <c r="CC6" s="35">
        <f t="shared" ref="CC6:CK6" si="9">IF(CC7="",NA(),CC7)</f>
        <v>240.53</v>
      </c>
      <c r="CD6" s="35">
        <f t="shared" si="9"/>
        <v>196.34</v>
      </c>
      <c r="CE6" s="35">
        <f t="shared" si="9"/>
        <v>211.12</v>
      </c>
      <c r="CF6" s="35">
        <f t="shared" si="9"/>
        <v>212.77</v>
      </c>
      <c r="CG6" s="35">
        <f t="shared" si="9"/>
        <v>283.73</v>
      </c>
      <c r="CH6" s="35">
        <f t="shared" si="9"/>
        <v>287.57</v>
      </c>
      <c r="CI6" s="35">
        <f t="shared" si="9"/>
        <v>286.86</v>
      </c>
      <c r="CJ6" s="35">
        <f t="shared" si="9"/>
        <v>287.91000000000003</v>
      </c>
      <c r="CK6" s="35">
        <f t="shared" si="9"/>
        <v>269.33</v>
      </c>
      <c r="CL6" s="34" t="str">
        <f>IF(CL7="","",IF(CL7="-","【-】","【"&amp;SUBSTITUTE(TEXT(CL7,"#,##0.00"),"-","△")&amp;"】"))</f>
        <v>【272.98】</v>
      </c>
      <c r="CM6" s="35">
        <f>IF(CM7="",NA(),CM7)</f>
        <v>50.99</v>
      </c>
      <c r="CN6" s="35">
        <f t="shared" ref="CN6:CV6" si="10">IF(CN7="",NA(),CN7)</f>
        <v>50.16</v>
      </c>
      <c r="CO6" s="35">
        <f t="shared" si="10"/>
        <v>49.53</v>
      </c>
      <c r="CP6" s="35">
        <f t="shared" si="10"/>
        <v>48.45</v>
      </c>
      <c r="CQ6" s="35">
        <f t="shared" si="10"/>
        <v>47.18</v>
      </c>
      <c r="CR6" s="35">
        <f t="shared" si="10"/>
        <v>58.25</v>
      </c>
      <c r="CS6" s="35">
        <f t="shared" si="10"/>
        <v>61.55</v>
      </c>
      <c r="CT6" s="35">
        <f t="shared" si="10"/>
        <v>57.22</v>
      </c>
      <c r="CU6" s="35">
        <f t="shared" si="10"/>
        <v>54.93</v>
      </c>
      <c r="CV6" s="35">
        <f t="shared" si="10"/>
        <v>59.64</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68.150000000000006</v>
      </c>
      <c r="DD6" s="35">
        <f t="shared" si="11"/>
        <v>67.489999999999995</v>
      </c>
      <c r="DE6" s="35">
        <f t="shared" si="11"/>
        <v>67.290000000000006</v>
      </c>
      <c r="DF6" s="35">
        <f t="shared" si="11"/>
        <v>65.569999999999993</v>
      </c>
      <c r="DG6" s="35">
        <f t="shared" si="11"/>
        <v>90.63</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124265</v>
      </c>
      <c r="D7" s="37">
        <v>47</v>
      </c>
      <c r="E7" s="37">
        <v>18</v>
      </c>
      <c r="F7" s="37">
        <v>0</v>
      </c>
      <c r="G7" s="37">
        <v>0</v>
      </c>
      <c r="H7" s="37" t="s">
        <v>97</v>
      </c>
      <c r="I7" s="37" t="s">
        <v>98</v>
      </c>
      <c r="J7" s="37" t="s">
        <v>99</v>
      </c>
      <c r="K7" s="37" t="s">
        <v>100</v>
      </c>
      <c r="L7" s="37" t="s">
        <v>101</v>
      </c>
      <c r="M7" s="37" t="s">
        <v>102</v>
      </c>
      <c r="N7" s="38" t="s">
        <v>103</v>
      </c>
      <c r="O7" s="38" t="s">
        <v>104</v>
      </c>
      <c r="P7" s="38">
        <v>23.59</v>
      </c>
      <c r="Q7" s="38">
        <v>100</v>
      </c>
      <c r="R7" s="38">
        <v>2750</v>
      </c>
      <c r="S7" s="38">
        <v>6880</v>
      </c>
      <c r="T7" s="38">
        <v>47.11</v>
      </c>
      <c r="U7" s="38">
        <v>146.04</v>
      </c>
      <c r="V7" s="38">
        <v>1608</v>
      </c>
      <c r="W7" s="38">
        <v>46.59</v>
      </c>
      <c r="X7" s="38">
        <v>34.51</v>
      </c>
      <c r="Y7" s="38">
        <v>76.84</v>
      </c>
      <c r="Z7" s="38">
        <v>75.900000000000006</v>
      </c>
      <c r="AA7" s="38">
        <v>74.400000000000006</v>
      </c>
      <c r="AB7" s="38">
        <v>73.97</v>
      </c>
      <c r="AC7" s="38">
        <v>73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1543.52</v>
      </c>
      <c r="BG7" s="38">
        <v>808.37</v>
      </c>
      <c r="BH7" s="38">
        <v>633.91999999999996</v>
      </c>
      <c r="BI7" s="38">
        <v>860.57</v>
      </c>
      <c r="BJ7" s="38">
        <v>863.2</v>
      </c>
      <c r="BK7" s="38">
        <v>392.19</v>
      </c>
      <c r="BL7" s="38">
        <v>413.5</v>
      </c>
      <c r="BM7" s="38">
        <v>407.42</v>
      </c>
      <c r="BN7" s="38">
        <v>386.46</v>
      </c>
      <c r="BO7" s="38">
        <v>270.57</v>
      </c>
      <c r="BP7" s="38">
        <v>307.23</v>
      </c>
      <c r="BQ7" s="38">
        <v>66.73</v>
      </c>
      <c r="BR7" s="38">
        <v>65.459999999999994</v>
      </c>
      <c r="BS7" s="38">
        <v>79.849999999999994</v>
      </c>
      <c r="BT7" s="38">
        <v>76.53</v>
      </c>
      <c r="BU7" s="38">
        <v>76.3</v>
      </c>
      <c r="BV7" s="38">
        <v>57.03</v>
      </c>
      <c r="BW7" s="38">
        <v>55.84</v>
      </c>
      <c r="BX7" s="38">
        <v>57.08</v>
      </c>
      <c r="BY7" s="38">
        <v>55.85</v>
      </c>
      <c r="BZ7" s="38">
        <v>62.5</v>
      </c>
      <c r="CA7" s="38">
        <v>59.98</v>
      </c>
      <c r="CB7" s="38">
        <v>238.89</v>
      </c>
      <c r="CC7" s="38">
        <v>240.53</v>
      </c>
      <c r="CD7" s="38">
        <v>196.34</v>
      </c>
      <c r="CE7" s="38">
        <v>211.12</v>
      </c>
      <c r="CF7" s="38">
        <v>212.77</v>
      </c>
      <c r="CG7" s="38">
        <v>283.73</v>
      </c>
      <c r="CH7" s="38">
        <v>287.57</v>
      </c>
      <c r="CI7" s="38">
        <v>286.86</v>
      </c>
      <c r="CJ7" s="38">
        <v>287.91000000000003</v>
      </c>
      <c r="CK7" s="38">
        <v>269.33</v>
      </c>
      <c r="CL7" s="38">
        <v>272.98</v>
      </c>
      <c r="CM7" s="38">
        <v>50.99</v>
      </c>
      <c r="CN7" s="38">
        <v>50.16</v>
      </c>
      <c r="CO7" s="38">
        <v>49.53</v>
      </c>
      <c r="CP7" s="38">
        <v>48.45</v>
      </c>
      <c r="CQ7" s="38">
        <v>47.18</v>
      </c>
      <c r="CR7" s="38">
        <v>58.25</v>
      </c>
      <c r="CS7" s="38">
        <v>61.55</v>
      </c>
      <c r="CT7" s="38">
        <v>57.22</v>
      </c>
      <c r="CU7" s="38">
        <v>54.93</v>
      </c>
      <c r="CV7" s="38">
        <v>59.64</v>
      </c>
      <c r="CW7" s="38">
        <v>58.71</v>
      </c>
      <c r="CX7" s="38">
        <v>100</v>
      </c>
      <c r="CY7" s="38">
        <v>100</v>
      </c>
      <c r="CZ7" s="38">
        <v>100</v>
      </c>
      <c r="DA7" s="38">
        <v>100</v>
      </c>
      <c r="DB7" s="38">
        <v>100</v>
      </c>
      <c r="DC7" s="38">
        <v>68.150000000000006</v>
      </c>
      <c r="DD7" s="38">
        <v>67.489999999999995</v>
      </c>
      <c r="DE7" s="38">
        <v>67.290000000000006</v>
      </c>
      <c r="DF7" s="38">
        <v>65.569999999999993</v>
      </c>
      <c r="DG7" s="38">
        <v>90.63</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t="s">
        <v>103</v>
      </c>
      <c r="EJ7" s="38" t="s">
        <v>103</v>
      </c>
      <c r="EK7" s="38" t="s">
        <v>103</v>
      </c>
      <c r="EL7" s="38" t="s">
        <v>103</v>
      </c>
      <c r="EM7" s="38" t="s">
        <v>103</v>
      </c>
      <c r="EN7" s="38" t="s">
        <v>103</v>
      </c>
      <c r="EO7" s="38" t="s">
        <v>103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112</v>
      </c>
      <c r="E13" t="s">
        <v>112</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2021-01-26T01:46:45Z</cp:lastPrinted>
  <dcterms:created xsi:type="dcterms:W3CDTF">2020-12-04T03:16:48Z</dcterms:created>
  <dcterms:modified xsi:type="dcterms:W3CDTF">2021-02-20T07:41:58Z</dcterms:modified>
  <cp:category/>
</cp:coreProperties>
</file>