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60病院\"/>
    </mc:Choice>
  </mc:AlternateContent>
  <workbookProtection workbookAlgorithmName="SHA-512" workbookHashValue="LkDtpUp4c/gMn1IL5BwV5Ve46Yv0IbvvkKRxqSu02I6fS+rfeiZTj8AwcrEJNLnyNCW3Gg9HkE0GlUz/yLa3hw==" workbookSaltValue="zEvd8XtRbSPASMRM5BQarg=="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KC80" i="4" s="1"/>
  <c r="ES7" i="5"/>
  <c r="ER7" i="5"/>
  <c r="EQ7" i="5"/>
  <c r="EP7" i="5"/>
  <c r="EO7" i="5"/>
  <c r="EN7" i="5"/>
  <c r="EL7" i="5"/>
  <c r="EK7" i="5"/>
  <c r="GT80" i="4" s="1"/>
  <c r="EJ7" i="5"/>
  <c r="EI7" i="5"/>
  <c r="EH7" i="5"/>
  <c r="EG7" i="5"/>
  <c r="HM79" i="4" s="1"/>
  <c r="EF7" i="5"/>
  <c r="EE7" i="5"/>
  <c r="ED7" i="5"/>
  <c r="EC7" i="5"/>
  <c r="EO79" i="4" s="1"/>
  <c r="EA7" i="5"/>
  <c r="DZ7" i="5"/>
  <c r="DY7" i="5"/>
  <c r="DX7" i="5"/>
  <c r="DW7" i="5"/>
  <c r="DV7" i="5"/>
  <c r="DU7" i="5"/>
  <c r="DT7" i="5"/>
  <c r="BG79" i="4" s="1"/>
  <c r="DS7" i="5"/>
  <c r="DR7" i="5"/>
  <c r="DP7" i="5"/>
  <c r="DO7" i="5"/>
  <c r="LY56" i="4" s="1"/>
  <c r="DN7" i="5"/>
  <c r="DM7" i="5"/>
  <c r="DL7" i="5"/>
  <c r="DK7" i="5"/>
  <c r="MN55" i="4" s="1"/>
  <c r="DJ7" i="5"/>
  <c r="DI7" i="5"/>
  <c r="DH7" i="5"/>
  <c r="DG7" i="5"/>
  <c r="KF55" i="4" s="1"/>
  <c r="DE7" i="5"/>
  <c r="DD7" i="5"/>
  <c r="DC7" i="5"/>
  <c r="DB7" i="5"/>
  <c r="HG56" i="4" s="1"/>
  <c r="DA7" i="5"/>
  <c r="CZ7" i="5"/>
  <c r="CY7" i="5"/>
  <c r="CX7" i="5"/>
  <c r="CW7" i="5"/>
  <c r="CV7" i="5"/>
  <c r="CT7" i="5"/>
  <c r="CS7" i="5"/>
  <c r="CR7" i="5"/>
  <c r="CQ7" i="5"/>
  <c r="CP7" i="5"/>
  <c r="CO7" i="5"/>
  <c r="FL55" i="4" s="1"/>
  <c r="CN7" i="5"/>
  <c r="CM7" i="5"/>
  <c r="CL7" i="5"/>
  <c r="CK7" i="5"/>
  <c r="DD55" i="4" s="1"/>
  <c r="CI7" i="5"/>
  <c r="CH7" i="5"/>
  <c r="CG7" i="5"/>
  <c r="CF7" i="5"/>
  <c r="AE56" i="4" s="1"/>
  <c r="CE7" i="5"/>
  <c r="CD7" i="5"/>
  <c r="CC7" i="5"/>
  <c r="CB7" i="5"/>
  <c r="AT55" i="4" s="1"/>
  <c r="CA7" i="5"/>
  <c r="BZ7" i="5"/>
  <c r="BX7" i="5"/>
  <c r="BW7" i="5"/>
  <c r="LY34" i="4" s="1"/>
  <c r="BV7" i="5"/>
  <c r="BU7" i="5"/>
  <c r="BT7" i="5"/>
  <c r="BS7" i="5"/>
  <c r="MN33" i="4" s="1"/>
  <c r="BR7" i="5"/>
  <c r="BQ7" i="5"/>
  <c r="BP7" i="5"/>
  <c r="BO7" i="5"/>
  <c r="KF33" i="4" s="1"/>
  <c r="BM7" i="5"/>
  <c r="BL7" i="5"/>
  <c r="BK7" i="5"/>
  <c r="BJ7" i="5"/>
  <c r="HG34" i="4" s="1"/>
  <c r="BI7" i="5"/>
  <c r="BH7" i="5"/>
  <c r="BG7" i="5"/>
  <c r="BF7" i="5"/>
  <c r="BE7" i="5"/>
  <c r="BD7" i="5"/>
  <c r="BB7" i="5"/>
  <c r="BA7" i="5"/>
  <c r="AZ7" i="5"/>
  <c r="AY7" i="5"/>
  <c r="AX7" i="5"/>
  <c r="AW7" i="5"/>
  <c r="FL33" i="4" s="1"/>
  <c r="AV7" i="5"/>
  <c r="AU7" i="5"/>
  <c r="AT7" i="5"/>
  <c r="AS7" i="5"/>
  <c r="DD33" i="4" s="1"/>
  <c r="AQ7" i="5"/>
  <c r="AP7" i="5"/>
  <c r="AO7" i="5"/>
  <c r="AN7" i="5"/>
  <c r="AE34" i="4" s="1"/>
  <c r="AM7" i="5"/>
  <c r="AL7" i="5"/>
  <c r="AK7" i="5"/>
  <c r="AJ7" i="5"/>
  <c r="AT33" i="4" s="1"/>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JW8" i="4" s="1"/>
  <c r="Y6" i="5"/>
  <c r="X6" i="5"/>
  <c r="W6" i="5"/>
  <c r="V6" i="5"/>
  <c r="AU12" i="4" s="1"/>
  <c r="U6" i="5"/>
  <c r="T6" i="5"/>
  <c r="S6" i="5"/>
  <c r="R6" i="5"/>
  <c r="CN10" i="4" s="1"/>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JJ80" i="4"/>
  <c r="HM80" i="4"/>
  <c r="GA80" i="4"/>
  <c r="FH80" i="4"/>
  <c r="EO80" i="4"/>
  <c r="CS80" i="4"/>
  <c r="BZ80" i="4"/>
  <c r="BG80" i="4"/>
  <c r="AN80" i="4"/>
  <c r="U80" i="4"/>
  <c r="MH79" i="4"/>
  <c r="LO79" i="4"/>
  <c r="KV79" i="4"/>
  <c r="KC79" i="4"/>
  <c r="JJ79" i="4"/>
  <c r="GT79" i="4"/>
  <c r="GA79" i="4"/>
  <c r="FH79" i="4"/>
  <c r="CS79" i="4"/>
  <c r="BZ79" i="4"/>
  <c r="AN79" i="4"/>
  <c r="U79" i="4"/>
  <c r="MN56" i="4"/>
  <c r="LJ56" i="4"/>
  <c r="KU56" i="4"/>
  <c r="KF56" i="4"/>
  <c r="IZ56" i="4"/>
  <c r="IK56" i="4"/>
  <c r="HV56" i="4"/>
  <c r="GR56" i="4"/>
  <c r="FL56" i="4"/>
  <c r="EW56" i="4"/>
  <c r="EH56" i="4"/>
  <c r="DS56" i="4"/>
  <c r="DD56" i="4"/>
  <c r="BX56" i="4"/>
  <c r="BI56" i="4"/>
  <c r="AT56" i="4"/>
  <c r="P56" i="4"/>
  <c r="LY55" i="4"/>
  <c r="LJ55" i="4"/>
  <c r="KU55" i="4"/>
  <c r="IZ55" i="4"/>
  <c r="IK55" i="4"/>
  <c r="HV55" i="4"/>
  <c r="HG55" i="4"/>
  <c r="GR55" i="4"/>
  <c r="EW55" i="4"/>
  <c r="EH55" i="4"/>
  <c r="DS55" i="4"/>
  <c r="BX55" i="4"/>
  <c r="BI55" i="4"/>
  <c r="AE55" i="4"/>
  <c r="P55" i="4"/>
  <c r="MN34" i="4"/>
  <c r="LJ34" i="4"/>
  <c r="KU34" i="4"/>
  <c r="KF34" i="4"/>
  <c r="IZ34" i="4"/>
  <c r="IK34" i="4"/>
  <c r="HV34" i="4"/>
  <c r="GR34" i="4"/>
  <c r="FL34" i="4"/>
  <c r="EW34" i="4"/>
  <c r="EH34" i="4"/>
  <c r="DS34" i="4"/>
  <c r="DD34" i="4"/>
  <c r="BX34" i="4"/>
  <c r="BI34" i="4"/>
  <c r="AT34" i="4"/>
  <c r="P34" i="4"/>
  <c r="LY33" i="4"/>
  <c r="LJ33" i="4"/>
  <c r="KU33" i="4"/>
  <c r="IZ33" i="4"/>
  <c r="IK33" i="4"/>
  <c r="HV33" i="4"/>
  <c r="HG33" i="4"/>
  <c r="GR33" i="4"/>
  <c r="EW33" i="4"/>
  <c r="EH33" i="4"/>
  <c r="DS33" i="4"/>
  <c r="BX33" i="4"/>
  <c r="BI33" i="4"/>
  <c r="AE33" i="4"/>
  <c r="P33" i="4"/>
  <c r="LP12" i="4"/>
  <c r="JW12" i="4"/>
  <c r="ID12" i="4"/>
  <c r="EG12" i="4"/>
  <c r="CN12" i="4"/>
  <c r="B12" i="4"/>
  <c r="LP10" i="4"/>
  <c r="JW10" i="4"/>
  <c r="ID10" i="4"/>
  <c r="FZ10" i="4"/>
  <c r="EG10" i="4"/>
  <c r="AU10" i="4"/>
  <c r="B10" i="4"/>
  <c r="LP8" i="4"/>
  <c r="ID8" i="4"/>
  <c r="FZ8" i="4"/>
  <c r="EG8" i="4"/>
  <c r="CN8" i="4"/>
  <c r="AU8" i="4"/>
  <c r="B8" i="4"/>
  <c r="B6" i="4"/>
  <c r="MN54" i="4" l="1"/>
  <c r="MH78" i="4"/>
  <c r="IZ54" i="4"/>
  <c r="IZ32" i="4"/>
  <c r="FL54" i="4"/>
  <c r="HM78" i="4"/>
  <c r="FL32" i="4"/>
  <c r="MN32" i="4"/>
  <c r="CS78" i="4"/>
  <c r="BX54" i="4"/>
  <c r="BX32" i="4"/>
  <c r="C11" i="5"/>
  <c r="D11" i="5"/>
  <c r="E11" i="5"/>
  <c r="B11" i="5"/>
  <c r="HG32" i="4" l="1"/>
  <c r="FH78" i="4"/>
  <c r="DS54" i="4"/>
  <c r="DS32" i="4"/>
  <c r="AE32" i="4"/>
  <c r="AN78" i="4"/>
  <c r="AE54" i="4"/>
  <c r="KU54" i="4"/>
  <c r="KU32" i="4"/>
  <c r="KC78" i="4"/>
  <c r="HG54" i="4"/>
  <c r="JJ78" i="4"/>
  <c r="GR54" i="4"/>
  <c r="GR32" i="4"/>
  <c r="DD32" i="4"/>
  <c r="KF54" i="4"/>
  <c r="EO78" i="4"/>
  <c r="DD54" i="4"/>
  <c r="U78" i="4"/>
  <c r="P54" i="4"/>
  <c r="P32" i="4"/>
  <c r="KF32" i="4"/>
  <c r="BI54" i="4"/>
  <c r="LY54" i="4"/>
  <c r="LY32" i="4"/>
  <c r="IK32" i="4"/>
  <c r="LO78" i="4"/>
  <c r="IK54" i="4"/>
  <c r="BZ78" i="4"/>
  <c r="GT78" i="4"/>
  <c r="EW54" i="4"/>
  <c r="EW32" i="4"/>
  <c r="BI32" i="4"/>
  <c r="GA78" i="4"/>
  <c r="BG78" i="4"/>
  <c r="AT54" i="4"/>
  <c r="AT32" i="4"/>
  <c r="EH32" i="4"/>
  <c r="LJ54" i="4"/>
  <c r="LJ32" i="4"/>
  <c r="EH54" i="4"/>
  <c r="KV78" i="4"/>
  <c r="HV54" i="4"/>
  <c r="HV32" i="4"/>
</calcChain>
</file>

<file path=xl/sharedStrings.xml><?xml version="1.0" encoding="utf-8"?>
<sst xmlns="http://schemas.openxmlformats.org/spreadsheetml/2006/main" count="323" uniqueCount="191">
  <si>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</si>
  <si>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</si>
  <si>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</si>
  <si>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</si>
  <si>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</si>
  <si>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</si>
  <si>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</si>
  <si>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</si>
  <si>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</si>
  <si>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</si>
  <si>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</si>
  <si>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</si>
  <si>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</si>
  <si>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</si>
  <si>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</si>
  <si>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</si>
  <si>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</si>
  <si>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</si>
  <si>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</si>
  <si>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</si>
  <si>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</si>
  <si>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</si>
  <si>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</si>
  <si>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</si>
  <si>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</si>
  <si>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</si>
  <si>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</si>
  <si>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</si>
  <si>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</si>
  <si>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</si>
  <si>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</si>
  <si>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</si>
  <si>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</si>
  <si>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</si>
  <si>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</si>
  <si>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</si>
  <si>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</si>
  <si>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</si>
  <si>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</si>
  <si>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</si>
  <si>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</si>
  <si>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</si>
  <si>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</si>
  <si>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</si>
  <si>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</si>
  <si>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</si>
  <si>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</si>
  <si>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</si>
  <si>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</si>
  <si>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</si>
  <si>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</si>
  <si>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</si>
  <si>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</si>
  <si>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</si>
  <si>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</si>
  <si>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</si>
  <si>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</si>
  <si>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</si>
  <si>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</si>
  <si>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</si>
  <si>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</si>
  <si>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</si>
  <si>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</si>
  <si>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</si>
  <si>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</si>
  <si>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</si>
  <si>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</si>
  <si>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</si>
  <si>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</si>
  <si>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</si>
  <si>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</si>
  <si>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</si>
  <si>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</si>
  <si>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</si>
  <si>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</si>
  <si>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</si>
  <si>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</si>
  <si>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</si>
  <si>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</si>
  <si>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</si>
  <si>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</si>
  <si>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</si>
  <si>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</si>
  <si>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</si>
  <si>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</si>
  <si>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</si>
  <si>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</si>
  <si>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</si>
  <si>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</si>
  <si>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</si>
  <si>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</si>
  <si>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</si>
  <si>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</si>
  <si>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</si>
  <si>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</si>
  <si>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</si>
  <si>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</si>
  <si>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</si>
  <si>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</si>
  <si>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</si>
  <si>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</si>
  <si>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</si>
  <si>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</si>
  <si>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</si>
  <si>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</si>
  <si>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</si>
  <si>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</si>
  <si>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</si>
  <si>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</si>
  <si>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</si>
  <si>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</si>
  <si>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</si>
  <si>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</si>
  <si>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</si>
  <si>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</si>
  <si>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</si>
  <si>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</si>
  <si>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</si>
  <si>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</si>
  <si>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</si>
  <si>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</si>
  <si>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</si>
  <si>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</si>
  <si>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</si>
  <si>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</si>
  <si>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</si>
  <si>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</si>
  <si>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</si>
  <si>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</si>
  <si>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</si>
  <si>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</si>
  <si>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</si>
  <si>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</si>
  <si>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</si>
  <si>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</si>
  <si>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</si>
  <si>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</si>
  <si>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</si>
  <si>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</si>
  <si>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</si>
  <si>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</si>
  <si>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</si>
  <si>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</si>
  <si>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</si>
  <si>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</si>
  <si>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</si>
  <si>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</si>
  <si>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</si>
  <si>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</si>
  <si>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</si>
  <si>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</si>
  <si>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</si>
  <si>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</si>
  <si>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</si>
  <si>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</si>
  <si>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</si>
  <si>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</si>
  <si>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</si>
  <si>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</si>
  <si>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当該値(N-1)</t>
    <phoneticPr fontId="5"/>
  </si>
  <si>
    <t>当該値(N-2)</t>
    <phoneticPr fontId="5"/>
  </si>
  <si>
    <t>当該値(N-2)</t>
    <phoneticPr fontId="5"/>
  </si>
  <si>
    <t>当該値(N-3)</t>
    <phoneticPr fontId="5"/>
  </si>
  <si>
    <t>当該値(N-1)</t>
    <phoneticPr fontId="5"/>
  </si>
  <si>
    <t>全国平均</t>
    <rPh sb="0" eb="2">
      <t>ゼンコク</t>
    </rPh>
    <rPh sb="2" eb="4">
      <t>ヘイキン</t>
    </rPh>
    <phoneticPr fontId="5"/>
  </si>
  <si>
    <t>当該値(N-1)</t>
    <phoneticPr fontId="5"/>
  </si>
  <si>
    <t>グラフ参照用</t>
    <rPh sb="3" eb="6">
      <t>サンショウヨウ</t>
    </rPh>
    <phoneticPr fontId="5"/>
  </si>
  <si>
    <t>表参照用</t>
    <rPh sb="0" eb="1">
      <t>ヒョウ</t>
    </rPh>
    <rPh sb="1" eb="4">
      <t>サンショウヨウ</t>
    </rPh>
    <phoneticPr fontId="5"/>
  </si>
  <si>
    <t>千葉県</t>
  </si>
  <si>
    <t>地方独立行政法人東金九十九里地域医療センター</t>
  </si>
  <si>
    <t>東千葉メディカルセンター</t>
  </si>
  <si>
    <t>地方独立行政法人</t>
  </si>
  <si>
    <t>病院事業</t>
  </si>
  <si>
    <t>一般病院</t>
  </si>
  <si>
    <t>300床以上～400床未満</t>
  </si>
  <si>
    <t>非設置</t>
  </si>
  <si>
    <t>直営</t>
  </si>
  <si>
    <t>対象</t>
  </si>
  <si>
    <t>I</t>
  </si>
  <si>
    <t>救 臨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</si>
  <si>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</si>
  <si>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</si>
  <si>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</si>
  <si>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</si>
  <si>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</si>
  <si>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</si>
  <si>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</si>
  <si>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平成２６年４月開院の新設病院であり、計画的に施設及び機械備品に対する投資が実施されたものと認識している。
　今後の機械備品の導入や更新等にあたっては、その必要性と収支状況等を総合的に勘案しつつ、中長期的な投資計画に基づいて整備していくこととしている。</t>
    <phoneticPr fontId="5"/>
  </si>
  <si>
    <t>　安全で質の高い医療の提供体制と安定した経営基盤の確立に向けて、中期目標・中期計画、そして新公立病院改革プランに定められた数値目標を達成するため、これまでに蓄積した成果等を踏まえ、着実に経営改善に向けた取組を進めていくこととしている。
　許可病床である３１４床全ての稼働に向けた病棟の開棟については、医師・看護師等の医療従事者の確保、医療需要の動向、病院経営の効率性・安定性等を考慮したうえで、計画的に実施していくこととしている。
　今後も計画の進捗状況を適正に管理し、着実に推進していくため、設立団体・千葉県・千葉大学医学部附属病院等をはじめとする関係機関との情報共有・連携の強化に努めていく。</t>
    <rPh sb="130" eb="131">
      <t>スベ</t>
    </rPh>
    <rPh sb="292" eb="293">
      <t>ツト</t>
    </rPh>
    <phoneticPr fontId="5"/>
  </si>
  <si>
    <t>　救急医療については、山武長生夷隅保健医療圏における唯一の三次救急医療提供機関として２４時間・３６５日体制で患者の受入れに対応するとともに、他の病院群輪番制病院との役割分担のもと、二次救急医療等に係る後方支援の充実を図っている。
　地域の中核病院として、小児医療・周産期医療を提供するほか、災害拠点病院として、医療救護活動における拠点機能を担っている。
　また、地域医療支援病院として、地域医療機関等との相互連携の強化を図っている。</t>
    <phoneticPr fontId="5"/>
  </si>
  <si>
    <t>　開院（Ｈ２６．４）以来、段階的な診療科の開設と病棟の開棟を図りつつ、地域の管外搬送率の改善に寄与するなどといった成果を挙げている一方、医師・看護師等の医療従事者の確保の状況等を受けてのフルオープンの延期などにより、厳しい経営を強いられている。
　千葉県からの追加財政支援（Ｈ３０：３０億円）の措置といった特殊要因を除くと、経常収支比率、医業収支比率及び累積欠損金比率のいずれも、依然として費用超過の状況にあり、類似病院平均値との比較においても非常に厳しい水準にあるものと認識している。
　職員給与費対医業収益比率及び材料費対医業収益比率については、段階的な病棟の開棟等に伴う収益規模の拡大などにより、部分的な改善はみられる（材料費対医業収益比率については近年類似病院平均を下回る状況となっている。）ものの、なお厳しい水準にあるとの認識のもと、新たな施設基準の取得、材料費や委託料の適正化など、人材・施設設備を最大限に活用したなかで、収益の確保と費用の合理化に向けた取組を継続する。</t>
    <rPh sb="68" eb="70">
      <t>イシ</t>
    </rPh>
    <rPh sb="71" eb="74">
      <t>カンゴシ</t>
    </rPh>
    <rPh sb="74" eb="75">
      <t>トウ</t>
    </rPh>
    <rPh sb="76" eb="78">
      <t>イリョウ</t>
    </rPh>
    <rPh sb="78" eb="81">
      <t>ジュウジシャ</t>
    </rPh>
    <rPh sb="82" eb="84">
      <t>カクホ</t>
    </rPh>
    <rPh sb="85" eb="87">
      <t>ジョウキョウ</t>
    </rPh>
    <rPh sb="87" eb="88">
      <t>トウ</t>
    </rPh>
    <rPh sb="89" eb="90">
      <t>ウ</t>
    </rPh>
    <rPh sb="100" eb="102">
      <t>エンキ</t>
    </rPh>
    <rPh sb="114" eb="115">
      <t>シ</t>
    </rPh>
    <rPh sb="124" eb="127">
      <t>チバケン</t>
    </rPh>
    <rPh sb="130" eb="132">
      <t>ツイカ</t>
    </rPh>
    <rPh sb="132" eb="134">
      <t>ザイセイ</t>
    </rPh>
    <rPh sb="134" eb="136">
      <t>シエン</t>
    </rPh>
    <rPh sb="143" eb="145">
      <t>オクエン</t>
    </rPh>
    <rPh sb="147" eb="149">
      <t>ソチ</t>
    </rPh>
    <rPh sb="153" eb="155">
      <t>トクシュ</t>
    </rPh>
    <rPh sb="155" eb="157">
      <t>ヨウイン</t>
    </rPh>
    <rPh sb="158" eb="159">
      <t>ノゾ</t>
    </rPh>
    <rPh sb="175" eb="176">
      <t>オヨ</t>
    </rPh>
    <rPh sb="190" eb="192">
      <t>イゼン</t>
    </rPh>
    <rPh sb="257" eb="258">
      <t>オヨ</t>
    </rPh>
    <rPh sb="284" eb="285">
      <t>ナド</t>
    </rPh>
    <rPh sb="313" eb="316">
      <t>ザイリョウヒ</t>
    </rPh>
    <rPh sb="316" eb="317">
      <t>タイ</t>
    </rPh>
    <rPh sb="317" eb="319">
      <t>イギョウ</t>
    </rPh>
    <rPh sb="319" eb="321">
      <t>シュウエキ</t>
    </rPh>
    <rPh sb="321" eb="323">
      <t>ヒリツ</t>
    </rPh>
    <rPh sb="328" eb="330">
      <t>キンネン</t>
    </rPh>
    <rPh sb="330" eb="332">
      <t>ルイジ</t>
    </rPh>
    <rPh sb="332" eb="334">
      <t>ビョウイン</t>
    </rPh>
    <rPh sb="334" eb="336">
      <t>ヘイキン</t>
    </rPh>
    <rPh sb="337" eb="339">
      <t>シタマワ</t>
    </rPh>
    <rPh sb="340" eb="342">
      <t>ジョウキョウ</t>
    </rPh>
    <rPh sb="366" eb="368">
      <t>ニンシキ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</si>
</sst>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5" fillId="0" borderId="8"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56.4</c:v>
                </c:pt>
                <c:pt idx="1">
                  <c:v>71.599999999999994</c:v>
                </c:pt>
                <c:pt idx="2">
                  <c:v>81.400000000000006</c:v>
                </c:pt>
                <c:pt idx="3">
                  <c:v>87.2</c:v>
                </c:pt>
                <c:pt idx="4">
                  <c:v>87.6</c:v>
                </c:pt>
              </c:numCache>
            </c:numRef>
          </c:val>
          <c:extLst>
            <c:ext xmlns:c16="http://schemas.microsoft.com/office/drawing/2014/chart" uri="{C3380CC4-5D6E-409C-BE32-E72D297353CC}">
              <c16:uniqueId val="{00000000-AAB6-40F8-AF97-72C3FC0E49CB}"/>
            </c:ext>
          </c:extLst>
        </c:ser>
        <c:dLbls>
          <c:showLegendKey val="0"/>
          <c:showVal val="0"/>
          <c:showCatName val="0"/>
          <c:showSerName val="0"/>
          <c:showPercent val="0"/>
          <c:showBubbleSize val="0"/>
        </c:dLbls>
        <c:gapWidth val="150"/>
        <c:axId val="261352200"/>
        <c:axId val="326904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69.8</c:v>
                </c:pt>
                <c:pt idx="1">
                  <c:v>72.599999999999994</c:v>
                </c:pt>
                <c:pt idx="2">
                  <c:v>73.5</c:v>
                </c:pt>
                <c:pt idx="3">
                  <c:v>74.099999999999994</c:v>
                </c:pt>
                <c:pt idx="4">
                  <c:v>74.400000000000006</c:v>
                </c:pt>
              </c:numCache>
            </c:numRef>
          </c:val>
          <c:smooth val="0"/>
          <c:extLst>
            <c:ext xmlns:c16="http://schemas.microsoft.com/office/drawing/2014/chart" uri="{C3380CC4-5D6E-409C-BE32-E72D297353CC}">
              <c16:uniqueId val="{00000001-AAB6-40F8-AF97-72C3FC0E49CB}"/>
            </c:ext>
          </c:extLst>
        </c:ser>
        <c:dLbls>
          <c:showLegendKey val="0"/>
          <c:showVal val="0"/>
          <c:showCatName val="0"/>
          <c:showSerName val="0"/>
          <c:showPercent val="0"/>
          <c:showBubbleSize val="0"/>
        </c:dLbls>
        <c:marker val="1"/>
        <c:smooth val="0"/>
        <c:axId val="261352200"/>
        <c:axId val="326904328"/>
      </c:lineChart>
      <c:catAx>
        <c:axId val="261352200"/>
        <c:scaling>
          <c:orientation val="minMax"/>
        </c:scaling>
        <c:delete val="1"/>
        <c:axPos val="b"/>
        <c:numFmt formatCode="General" sourceLinked="1"/>
        <c:majorTickMark val="none"/>
        <c:minorTickMark val="none"/>
        <c:tickLblPos val="none"/>
        <c:crossAx val="326904328"/>
        <c:crosses val="autoZero"/>
        <c:auto val="1"/>
        <c:lblAlgn val="ctr"/>
        <c:lblOffset val="100"/>
        <c:noMultiLvlLbl val="1"/>
      </c:catAx>
      <c:valAx>
        <c:axId val="3269043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613522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11979</c:v>
                </c:pt>
                <c:pt idx="1">
                  <c:v>11159</c:v>
                </c:pt>
                <c:pt idx="2">
                  <c:v>11303</c:v>
                </c:pt>
                <c:pt idx="3">
                  <c:v>11609</c:v>
                </c:pt>
                <c:pt idx="4">
                  <c:v>12464</c:v>
                </c:pt>
              </c:numCache>
            </c:numRef>
          </c:val>
          <c:extLst>
            <c:ext xmlns:c16="http://schemas.microsoft.com/office/drawing/2014/chart" uri="{C3380CC4-5D6E-409C-BE32-E72D297353CC}">
              <c16:uniqueId val="{00000000-0151-4E67-8065-11EC7A024142}"/>
            </c:ext>
          </c:extLst>
        </c:ser>
        <c:dLbls>
          <c:showLegendKey val="0"/>
          <c:showVal val="0"/>
          <c:showCatName val="0"/>
          <c:showSerName val="0"/>
          <c:showPercent val="0"/>
          <c:showBubbleSize val="0"/>
        </c:dLbls>
        <c:gapWidth val="150"/>
        <c:axId val="327193120"/>
        <c:axId val="327189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11881</c:v>
                </c:pt>
                <c:pt idx="1">
                  <c:v>13552</c:v>
                </c:pt>
                <c:pt idx="2">
                  <c:v>13792</c:v>
                </c:pt>
                <c:pt idx="3">
                  <c:v>14290</c:v>
                </c:pt>
                <c:pt idx="4">
                  <c:v>15111</c:v>
                </c:pt>
              </c:numCache>
            </c:numRef>
          </c:val>
          <c:smooth val="0"/>
          <c:extLst>
            <c:ext xmlns:c16="http://schemas.microsoft.com/office/drawing/2014/chart" uri="{C3380CC4-5D6E-409C-BE32-E72D297353CC}">
              <c16:uniqueId val="{00000001-0151-4E67-8065-11EC7A024142}"/>
            </c:ext>
          </c:extLst>
        </c:ser>
        <c:dLbls>
          <c:showLegendKey val="0"/>
          <c:showVal val="0"/>
          <c:showCatName val="0"/>
          <c:showSerName val="0"/>
          <c:showPercent val="0"/>
          <c:showBubbleSize val="0"/>
        </c:dLbls>
        <c:marker val="1"/>
        <c:smooth val="0"/>
        <c:axId val="327193120"/>
        <c:axId val="327189984"/>
      </c:lineChart>
      <c:catAx>
        <c:axId val="327193120"/>
        <c:scaling>
          <c:orientation val="minMax"/>
        </c:scaling>
        <c:delete val="1"/>
        <c:axPos val="b"/>
        <c:numFmt formatCode="General" sourceLinked="1"/>
        <c:majorTickMark val="none"/>
        <c:minorTickMark val="none"/>
        <c:tickLblPos val="none"/>
        <c:crossAx val="327189984"/>
        <c:crosses val="autoZero"/>
        <c:auto val="1"/>
        <c:lblAlgn val="ctr"/>
        <c:lblOffset val="100"/>
        <c:noMultiLvlLbl val="1"/>
      </c:catAx>
      <c:valAx>
        <c:axId val="327189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27193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62477</c:v>
                </c:pt>
                <c:pt idx="1">
                  <c:v>62189</c:v>
                </c:pt>
                <c:pt idx="2">
                  <c:v>60718</c:v>
                </c:pt>
                <c:pt idx="3">
                  <c:v>63513</c:v>
                </c:pt>
                <c:pt idx="4">
                  <c:v>65876</c:v>
                </c:pt>
              </c:numCache>
            </c:numRef>
          </c:val>
          <c:extLst>
            <c:ext xmlns:c16="http://schemas.microsoft.com/office/drawing/2014/chart" uri="{C3380CC4-5D6E-409C-BE32-E72D297353CC}">
              <c16:uniqueId val="{00000000-3B4B-4A0E-8930-94F03CE75875}"/>
            </c:ext>
          </c:extLst>
        </c:ser>
        <c:dLbls>
          <c:showLegendKey val="0"/>
          <c:showVal val="0"/>
          <c:showCatName val="0"/>
          <c:showSerName val="0"/>
          <c:showPercent val="0"/>
          <c:showBubbleSize val="0"/>
        </c:dLbls>
        <c:gapWidth val="150"/>
        <c:axId val="327192336"/>
        <c:axId val="327196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45085</c:v>
                </c:pt>
                <c:pt idx="1">
                  <c:v>50510</c:v>
                </c:pt>
                <c:pt idx="2">
                  <c:v>50958</c:v>
                </c:pt>
                <c:pt idx="3">
                  <c:v>52405</c:v>
                </c:pt>
                <c:pt idx="4">
                  <c:v>53523</c:v>
                </c:pt>
              </c:numCache>
            </c:numRef>
          </c:val>
          <c:smooth val="0"/>
          <c:extLst>
            <c:ext xmlns:c16="http://schemas.microsoft.com/office/drawing/2014/chart" uri="{C3380CC4-5D6E-409C-BE32-E72D297353CC}">
              <c16:uniqueId val="{00000001-3B4B-4A0E-8930-94F03CE75875}"/>
            </c:ext>
          </c:extLst>
        </c:ser>
        <c:dLbls>
          <c:showLegendKey val="0"/>
          <c:showVal val="0"/>
          <c:showCatName val="0"/>
          <c:showSerName val="0"/>
          <c:showPercent val="0"/>
          <c:showBubbleSize val="0"/>
        </c:dLbls>
        <c:marker val="1"/>
        <c:smooth val="0"/>
        <c:axId val="327192336"/>
        <c:axId val="327196648"/>
      </c:lineChart>
      <c:catAx>
        <c:axId val="327192336"/>
        <c:scaling>
          <c:orientation val="minMax"/>
        </c:scaling>
        <c:delete val="1"/>
        <c:axPos val="b"/>
        <c:numFmt formatCode="General" sourceLinked="1"/>
        <c:majorTickMark val="none"/>
        <c:minorTickMark val="none"/>
        <c:tickLblPos val="none"/>
        <c:crossAx val="327196648"/>
        <c:crosses val="autoZero"/>
        <c:auto val="1"/>
        <c:lblAlgn val="ctr"/>
        <c:lblOffset val="100"/>
        <c:noMultiLvlLbl val="1"/>
      </c:catAx>
      <c:valAx>
        <c:axId val="3271966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27192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72.900000000000006</c:v>
                </c:pt>
                <c:pt idx="1">
                  <c:v>78.3</c:v>
                </c:pt>
                <c:pt idx="2">
                  <c:v>92</c:v>
                </c:pt>
                <c:pt idx="3">
                  <c:v>38.1</c:v>
                </c:pt>
                <c:pt idx="4">
                  <c:v>62</c:v>
                </c:pt>
              </c:numCache>
            </c:numRef>
          </c:val>
          <c:extLst>
            <c:ext xmlns:c16="http://schemas.microsoft.com/office/drawing/2014/chart" uri="{C3380CC4-5D6E-409C-BE32-E72D297353CC}">
              <c16:uniqueId val="{00000000-8C3D-49CD-AD59-C86FC6ABB4ED}"/>
            </c:ext>
          </c:extLst>
        </c:ser>
        <c:dLbls>
          <c:showLegendKey val="0"/>
          <c:showVal val="0"/>
          <c:showCatName val="0"/>
          <c:showSerName val="0"/>
          <c:showPercent val="0"/>
          <c:showBubbleSize val="0"/>
        </c:dLbls>
        <c:gapWidth val="150"/>
        <c:axId val="326910600"/>
        <c:axId val="326905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81.599999999999994</c:v>
                </c:pt>
                <c:pt idx="1">
                  <c:v>76.3</c:v>
                </c:pt>
                <c:pt idx="2">
                  <c:v>80.7</c:v>
                </c:pt>
                <c:pt idx="3">
                  <c:v>75.900000000000006</c:v>
                </c:pt>
                <c:pt idx="4">
                  <c:v>75.099999999999994</c:v>
                </c:pt>
              </c:numCache>
            </c:numRef>
          </c:val>
          <c:smooth val="0"/>
          <c:extLst>
            <c:ext xmlns:c16="http://schemas.microsoft.com/office/drawing/2014/chart" uri="{C3380CC4-5D6E-409C-BE32-E72D297353CC}">
              <c16:uniqueId val="{00000001-8C3D-49CD-AD59-C86FC6ABB4ED}"/>
            </c:ext>
          </c:extLst>
        </c:ser>
        <c:dLbls>
          <c:showLegendKey val="0"/>
          <c:showVal val="0"/>
          <c:showCatName val="0"/>
          <c:showSerName val="0"/>
          <c:showPercent val="0"/>
          <c:showBubbleSize val="0"/>
        </c:dLbls>
        <c:marker val="1"/>
        <c:smooth val="0"/>
        <c:axId val="326910600"/>
        <c:axId val="326905504"/>
      </c:lineChart>
      <c:catAx>
        <c:axId val="326910600"/>
        <c:scaling>
          <c:orientation val="minMax"/>
        </c:scaling>
        <c:delete val="1"/>
        <c:axPos val="b"/>
        <c:numFmt formatCode="General" sourceLinked="1"/>
        <c:majorTickMark val="none"/>
        <c:minorTickMark val="none"/>
        <c:tickLblPos val="none"/>
        <c:crossAx val="326905504"/>
        <c:crosses val="autoZero"/>
        <c:auto val="1"/>
        <c:lblAlgn val="ctr"/>
        <c:lblOffset val="100"/>
        <c:noMultiLvlLbl val="1"/>
      </c:catAx>
      <c:valAx>
        <c:axId val="326905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69106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67.400000000000006</c:v>
                </c:pt>
                <c:pt idx="1">
                  <c:v>75.8</c:v>
                </c:pt>
                <c:pt idx="2">
                  <c:v>79.3</c:v>
                </c:pt>
                <c:pt idx="3">
                  <c:v>82.7</c:v>
                </c:pt>
                <c:pt idx="4">
                  <c:v>84</c:v>
                </c:pt>
              </c:numCache>
            </c:numRef>
          </c:val>
          <c:extLst>
            <c:ext xmlns:c16="http://schemas.microsoft.com/office/drawing/2014/chart" uri="{C3380CC4-5D6E-409C-BE32-E72D297353CC}">
              <c16:uniqueId val="{00000000-585A-4BB1-A446-2928A372D8B6}"/>
            </c:ext>
          </c:extLst>
        </c:ser>
        <c:dLbls>
          <c:showLegendKey val="0"/>
          <c:showVal val="0"/>
          <c:showCatName val="0"/>
          <c:showSerName val="0"/>
          <c:showPercent val="0"/>
          <c:showBubbleSize val="0"/>
        </c:dLbls>
        <c:gapWidth val="150"/>
        <c:axId val="326905896"/>
        <c:axId val="326909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86.2</c:v>
                </c:pt>
                <c:pt idx="1">
                  <c:v>90.1</c:v>
                </c:pt>
                <c:pt idx="2">
                  <c:v>89.6</c:v>
                </c:pt>
                <c:pt idx="3">
                  <c:v>89.7</c:v>
                </c:pt>
                <c:pt idx="4">
                  <c:v>89.3</c:v>
                </c:pt>
              </c:numCache>
            </c:numRef>
          </c:val>
          <c:smooth val="0"/>
          <c:extLst>
            <c:ext xmlns:c16="http://schemas.microsoft.com/office/drawing/2014/chart" uri="{C3380CC4-5D6E-409C-BE32-E72D297353CC}">
              <c16:uniqueId val="{00000001-585A-4BB1-A446-2928A372D8B6}"/>
            </c:ext>
          </c:extLst>
        </c:ser>
        <c:dLbls>
          <c:showLegendKey val="0"/>
          <c:showVal val="0"/>
          <c:showCatName val="0"/>
          <c:showSerName val="0"/>
          <c:showPercent val="0"/>
          <c:showBubbleSize val="0"/>
        </c:dLbls>
        <c:marker val="1"/>
        <c:smooth val="0"/>
        <c:axId val="326905896"/>
        <c:axId val="326909032"/>
      </c:lineChart>
      <c:catAx>
        <c:axId val="326905896"/>
        <c:scaling>
          <c:orientation val="minMax"/>
        </c:scaling>
        <c:delete val="1"/>
        <c:axPos val="b"/>
        <c:numFmt formatCode="General" sourceLinked="1"/>
        <c:majorTickMark val="none"/>
        <c:minorTickMark val="none"/>
        <c:tickLblPos val="none"/>
        <c:crossAx val="326909032"/>
        <c:crosses val="autoZero"/>
        <c:auto val="1"/>
        <c:lblAlgn val="ctr"/>
        <c:lblOffset val="100"/>
        <c:noMultiLvlLbl val="1"/>
      </c:catAx>
      <c:valAx>
        <c:axId val="3269090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6905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76</c:v>
                </c:pt>
                <c:pt idx="1">
                  <c:v>83.3</c:v>
                </c:pt>
                <c:pt idx="2">
                  <c:v>83.1</c:v>
                </c:pt>
                <c:pt idx="3">
                  <c:v>119.9</c:v>
                </c:pt>
                <c:pt idx="4">
                  <c:v>86.6</c:v>
                </c:pt>
              </c:numCache>
            </c:numRef>
          </c:val>
          <c:extLst>
            <c:ext xmlns:c16="http://schemas.microsoft.com/office/drawing/2014/chart" uri="{C3380CC4-5D6E-409C-BE32-E72D297353CC}">
              <c16:uniqueId val="{00000000-50D3-4B1A-928F-0C518F071F84}"/>
            </c:ext>
          </c:extLst>
        </c:ser>
        <c:dLbls>
          <c:showLegendKey val="0"/>
          <c:showVal val="0"/>
          <c:showCatName val="0"/>
          <c:showSerName val="0"/>
          <c:showPercent val="0"/>
          <c:showBubbleSize val="0"/>
        </c:dLbls>
        <c:gapWidth val="150"/>
        <c:axId val="326906680"/>
        <c:axId val="326906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96.6</c:v>
                </c:pt>
                <c:pt idx="1">
                  <c:v>97.2</c:v>
                </c:pt>
                <c:pt idx="2">
                  <c:v>97</c:v>
                </c:pt>
                <c:pt idx="3">
                  <c:v>97.8</c:v>
                </c:pt>
                <c:pt idx="4">
                  <c:v>97</c:v>
                </c:pt>
              </c:numCache>
            </c:numRef>
          </c:val>
          <c:smooth val="0"/>
          <c:extLst>
            <c:ext xmlns:c16="http://schemas.microsoft.com/office/drawing/2014/chart" uri="{C3380CC4-5D6E-409C-BE32-E72D297353CC}">
              <c16:uniqueId val="{00000001-50D3-4B1A-928F-0C518F071F84}"/>
            </c:ext>
          </c:extLst>
        </c:ser>
        <c:dLbls>
          <c:showLegendKey val="0"/>
          <c:showVal val="0"/>
          <c:showCatName val="0"/>
          <c:showSerName val="0"/>
          <c:showPercent val="0"/>
          <c:showBubbleSize val="0"/>
        </c:dLbls>
        <c:marker val="1"/>
        <c:smooth val="0"/>
        <c:axId val="326906680"/>
        <c:axId val="326906288"/>
      </c:lineChart>
      <c:catAx>
        <c:axId val="326906680"/>
        <c:scaling>
          <c:orientation val="minMax"/>
        </c:scaling>
        <c:delete val="1"/>
        <c:axPos val="b"/>
        <c:numFmt formatCode="General" sourceLinked="1"/>
        <c:majorTickMark val="none"/>
        <c:minorTickMark val="none"/>
        <c:tickLblPos val="none"/>
        <c:crossAx val="326906288"/>
        <c:crosses val="autoZero"/>
        <c:auto val="1"/>
        <c:lblAlgn val="ctr"/>
        <c:lblOffset val="100"/>
        <c:noMultiLvlLbl val="1"/>
      </c:catAx>
      <c:valAx>
        <c:axId val="326906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3269066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15.2</c:v>
                </c:pt>
                <c:pt idx="1">
                  <c:v>23</c:v>
                </c:pt>
                <c:pt idx="2">
                  <c:v>30.6</c:v>
                </c:pt>
                <c:pt idx="3">
                  <c:v>38.5</c:v>
                </c:pt>
                <c:pt idx="4">
                  <c:v>44.5</c:v>
                </c:pt>
              </c:numCache>
            </c:numRef>
          </c:val>
          <c:extLst>
            <c:ext xmlns:c16="http://schemas.microsoft.com/office/drawing/2014/chart" uri="{C3380CC4-5D6E-409C-BE32-E72D297353CC}">
              <c16:uniqueId val="{00000000-C140-408F-88EB-1EBAE2945405}"/>
            </c:ext>
          </c:extLst>
        </c:ser>
        <c:dLbls>
          <c:showLegendKey val="0"/>
          <c:showVal val="0"/>
          <c:showCatName val="0"/>
          <c:showSerName val="0"/>
          <c:showPercent val="0"/>
          <c:showBubbleSize val="0"/>
        </c:dLbls>
        <c:gapWidth val="150"/>
        <c:axId val="326904720"/>
        <c:axId val="326907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48.1</c:v>
                </c:pt>
                <c:pt idx="1">
                  <c:v>49.8</c:v>
                </c:pt>
                <c:pt idx="2">
                  <c:v>50.9</c:v>
                </c:pt>
                <c:pt idx="3">
                  <c:v>51.9</c:v>
                </c:pt>
                <c:pt idx="4">
                  <c:v>52.9</c:v>
                </c:pt>
              </c:numCache>
            </c:numRef>
          </c:val>
          <c:smooth val="0"/>
          <c:extLst>
            <c:ext xmlns:c16="http://schemas.microsoft.com/office/drawing/2014/chart" uri="{C3380CC4-5D6E-409C-BE32-E72D297353CC}">
              <c16:uniqueId val="{00000001-C140-408F-88EB-1EBAE2945405}"/>
            </c:ext>
          </c:extLst>
        </c:ser>
        <c:dLbls>
          <c:showLegendKey val="0"/>
          <c:showVal val="0"/>
          <c:showCatName val="0"/>
          <c:showSerName val="0"/>
          <c:showPercent val="0"/>
          <c:showBubbleSize val="0"/>
        </c:dLbls>
        <c:marker val="1"/>
        <c:smooth val="0"/>
        <c:axId val="326904720"/>
        <c:axId val="326907464"/>
      </c:lineChart>
      <c:catAx>
        <c:axId val="326904720"/>
        <c:scaling>
          <c:orientation val="minMax"/>
        </c:scaling>
        <c:delete val="1"/>
        <c:axPos val="b"/>
        <c:numFmt formatCode="General" sourceLinked="1"/>
        <c:majorTickMark val="none"/>
        <c:minorTickMark val="none"/>
        <c:tickLblPos val="none"/>
        <c:crossAx val="326907464"/>
        <c:crosses val="autoZero"/>
        <c:auto val="1"/>
        <c:lblAlgn val="ctr"/>
        <c:lblOffset val="100"/>
        <c:noMultiLvlLbl val="1"/>
      </c:catAx>
      <c:valAx>
        <c:axId val="3269074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69047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31.9</c:v>
                </c:pt>
                <c:pt idx="1">
                  <c:v>47.9</c:v>
                </c:pt>
                <c:pt idx="2">
                  <c:v>61.6</c:v>
                </c:pt>
                <c:pt idx="3">
                  <c:v>77.8</c:v>
                </c:pt>
                <c:pt idx="4">
                  <c:v>86.5</c:v>
                </c:pt>
              </c:numCache>
            </c:numRef>
          </c:val>
          <c:extLst>
            <c:ext xmlns:c16="http://schemas.microsoft.com/office/drawing/2014/chart" uri="{C3380CC4-5D6E-409C-BE32-E72D297353CC}">
              <c16:uniqueId val="{00000000-54C4-48DA-AAB8-E96DD6399F9F}"/>
            </c:ext>
          </c:extLst>
        </c:ser>
        <c:dLbls>
          <c:showLegendKey val="0"/>
          <c:showVal val="0"/>
          <c:showCatName val="0"/>
          <c:showSerName val="0"/>
          <c:showPercent val="0"/>
          <c:showBubbleSize val="0"/>
        </c:dLbls>
        <c:gapWidth val="150"/>
        <c:axId val="326908248"/>
        <c:axId val="327192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66.5</c:v>
                </c:pt>
                <c:pt idx="1">
                  <c:v>65</c:v>
                </c:pt>
                <c:pt idx="2">
                  <c:v>66.8</c:v>
                </c:pt>
                <c:pt idx="3">
                  <c:v>68.2</c:v>
                </c:pt>
                <c:pt idx="4">
                  <c:v>69.400000000000006</c:v>
                </c:pt>
              </c:numCache>
            </c:numRef>
          </c:val>
          <c:smooth val="0"/>
          <c:extLst>
            <c:ext xmlns:c16="http://schemas.microsoft.com/office/drawing/2014/chart" uri="{C3380CC4-5D6E-409C-BE32-E72D297353CC}">
              <c16:uniqueId val="{00000001-54C4-48DA-AAB8-E96DD6399F9F}"/>
            </c:ext>
          </c:extLst>
        </c:ser>
        <c:dLbls>
          <c:showLegendKey val="0"/>
          <c:showVal val="0"/>
          <c:showCatName val="0"/>
          <c:showSerName val="0"/>
          <c:showPercent val="0"/>
          <c:showBubbleSize val="0"/>
        </c:dLbls>
        <c:marker val="1"/>
        <c:smooth val="0"/>
        <c:axId val="326908248"/>
        <c:axId val="327192728"/>
      </c:lineChart>
      <c:catAx>
        <c:axId val="326908248"/>
        <c:scaling>
          <c:orientation val="minMax"/>
        </c:scaling>
        <c:delete val="1"/>
        <c:axPos val="b"/>
        <c:numFmt formatCode="General" sourceLinked="1"/>
        <c:majorTickMark val="none"/>
        <c:minorTickMark val="none"/>
        <c:tickLblPos val="none"/>
        <c:crossAx val="327192728"/>
        <c:crosses val="autoZero"/>
        <c:auto val="1"/>
        <c:lblAlgn val="ctr"/>
        <c:lblOffset val="100"/>
        <c:noMultiLvlLbl val="1"/>
      </c:catAx>
      <c:valAx>
        <c:axId val="3271927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6908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50567161</c:v>
                </c:pt>
                <c:pt idx="1">
                  <c:v>37390602</c:v>
                </c:pt>
                <c:pt idx="2">
                  <c:v>38031430</c:v>
                </c:pt>
                <c:pt idx="3">
                  <c:v>38069876</c:v>
                </c:pt>
                <c:pt idx="4">
                  <c:v>38425997</c:v>
                </c:pt>
              </c:numCache>
            </c:numRef>
          </c:val>
          <c:extLst>
            <c:ext xmlns:c16="http://schemas.microsoft.com/office/drawing/2014/chart" uri="{C3380CC4-5D6E-409C-BE32-E72D297353CC}">
              <c16:uniqueId val="{00000000-F879-4253-BF8F-38E38D7530A4}"/>
            </c:ext>
          </c:extLst>
        </c:ser>
        <c:dLbls>
          <c:showLegendKey val="0"/>
          <c:showVal val="0"/>
          <c:showCatName val="0"/>
          <c:showSerName val="0"/>
          <c:showPercent val="0"/>
          <c:showBubbleSize val="0"/>
        </c:dLbls>
        <c:gapWidth val="150"/>
        <c:axId val="327189200"/>
        <c:axId val="327191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39301664</c:v>
                </c:pt>
                <c:pt idx="1">
                  <c:v>45645830</c:v>
                </c:pt>
                <c:pt idx="2">
                  <c:v>47082778</c:v>
                </c:pt>
                <c:pt idx="3">
                  <c:v>48918364</c:v>
                </c:pt>
                <c:pt idx="4">
                  <c:v>49696718</c:v>
                </c:pt>
              </c:numCache>
            </c:numRef>
          </c:val>
          <c:smooth val="0"/>
          <c:extLst>
            <c:ext xmlns:c16="http://schemas.microsoft.com/office/drawing/2014/chart" uri="{C3380CC4-5D6E-409C-BE32-E72D297353CC}">
              <c16:uniqueId val="{00000001-F879-4253-BF8F-38E38D7530A4}"/>
            </c:ext>
          </c:extLst>
        </c:ser>
        <c:dLbls>
          <c:showLegendKey val="0"/>
          <c:showVal val="0"/>
          <c:showCatName val="0"/>
          <c:showSerName val="0"/>
          <c:showPercent val="0"/>
          <c:showBubbleSize val="0"/>
        </c:dLbls>
        <c:marker val="1"/>
        <c:smooth val="0"/>
        <c:axId val="327189200"/>
        <c:axId val="327191944"/>
      </c:lineChart>
      <c:catAx>
        <c:axId val="327189200"/>
        <c:scaling>
          <c:orientation val="minMax"/>
        </c:scaling>
        <c:delete val="1"/>
        <c:axPos val="b"/>
        <c:numFmt formatCode="General" sourceLinked="1"/>
        <c:majorTickMark val="none"/>
        <c:minorTickMark val="none"/>
        <c:tickLblPos val="none"/>
        <c:crossAx val="327191944"/>
        <c:crosses val="autoZero"/>
        <c:auto val="1"/>
        <c:lblAlgn val="ctr"/>
        <c:lblOffset val="100"/>
        <c:noMultiLvlLbl val="1"/>
      </c:catAx>
      <c:valAx>
        <c:axId val="3271919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271892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26.8</c:v>
                </c:pt>
                <c:pt idx="1">
                  <c:v>24.1</c:v>
                </c:pt>
                <c:pt idx="2">
                  <c:v>23.1</c:v>
                </c:pt>
                <c:pt idx="3">
                  <c:v>15.7</c:v>
                </c:pt>
                <c:pt idx="4">
                  <c:v>21.8</c:v>
                </c:pt>
              </c:numCache>
            </c:numRef>
          </c:val>
          <c:extLst>
            <c:ext xmlns:c16="http://schemas.microsoft.com/office/drawing/2014/chart" uri="{C3380CC4-5D6E-409C-BE32-E72D297353CC}">
              <c16:uniqueId val="{00000000-2033-4C40-9ACC-663A8784CAE9}"/>
            </c:ext>
          </c:extLst>
        </c:ser>
        <c:dLbls>
          <c:showLegendKey val="0"/>
          <c:showVal val="0"/>
          <c:showCatName val="0"/>
          <c:showSerName val="0"/>
          <c:showPercent val="0"/>
          <c:showBubbleSize val="0"/>
        </c:dLbls>
        <c:gapWidth val="150"/>
        <c:axId val="327196256"/>
        <c:axId val="327191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22</c:v>
                </c:pt>
                <c:pt idx="1">
                  <c:v>23.8</c:v>
                </c:pt>
                <c:pt idx="2">
                  <c:v>23.9</c:v>
                </c:pt>
                <c:pt idx="3">
                  <c:v>23.6</c:v>
                </c:pt>
                <c:pt idx="4">
                  <c:v>24.2</c:v>
                </c:pt>
              </c:numCache>
            </c:numRef>
          </c:val>
          <c:smooth val="0"/>
          <c:extLst>
            <c:ext xmlns:c16="http://schemas.microsoft.com/office/drawing/2014/chart" uri="{C3380CC4-5D6E-409C-BE32-E72D297353CC}">
              <c16:uniqueId val="{00000001-2033-4C40-9ACC-663A8784CAE9}"/>
            </c:ext>
          </c:extLst>
        </c:ser>
        <c:dLbls>
          <c:showLegendKey val="0"/>
          <c:showVal val="0"/>
          <c:showCatName val="0"/>
          <c:showSerName val="0"/>
          <c:showPercent val="0"/>
          <c:showBubbleSize val="0"/>
        </c:dLbls>
        <c:marker val="1"/>
        <c:smooth val="0"/>
        <c:axId val="327196256"/>
        <c:axId val="327191552"/>
      </c:lineChart>
      <c:catAx>
        <c:axId val="327196256"/>
        <c:scaling>
          <c:orientation val="minMax"/>
        </c:scaling>
        <c:delete val="1"/>
        <c:axPos val="b"/>
        <c:numFmt formatCode="General" sourceLinked="1"/>
        <c:majorTickMark val="none"/>
        <c:minorTickMark val="none"/>
        <c:tickLblPos val="none"/>
        <c:crossAx val="327191552"/>
        <c:crosses val="autoZero"/>
        <c:auto val="1"/>
        <c:lblAlgn val="ctr"/>
        <c:lblOffset val="100"/>
        <c:noMultiLvlLbl val="1"/>
      </c:catAx>
      <c:valAx>
        <c:axId val="3271915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71962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57</c:v>
                </c:pt>
                <c:pt idx="1">
                  <c:v>54.8</c:v>
                </c:pt>
                <c:pt idx="2">
                  <c:v>62.3</c:v>
                </c:pt>
                <c:pt idx="3">
                  <c:v>42</c:v>
                </c:pt>
                <c:pt idx="4">
                  <c:v>58.2</c:v>
                </c:pt>
              </c:numCache>
            </c:numRef>
          </c:val>
          <c:extLst>
            <c:ext xmlns:c16="http://schemas.microsoft.com/office/drawing/2014/chart" uri="{C3380CC4-5D6E-409C-BE32-E72D297353CC}">
              <c16:uniqueId val="{00000000-42B5-43E4-882D-8BD8C3BE057B}"/>
            </c:ext>
          </c:extLst>
        </c:ser>
        <c:dLbls>
          <c:showLegendKey val="0"/>
          <c:showVal val="0"/>
          <c:showCatName val="0"/>
          <c:showSerName val="0"/>
          <c:showPercent val="0"/>
          <c:showBubbleSize val="0"/>
        </c:dLbls>
        <c:gapWidth val="150"/>
        <c:axId val="327194688"/>
        <c:axId val="327190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58.3</c:v>
                </c:pt>
                <c:pt idx="1">
                  <c:v>55.8</c:v>
                </c:pt>
                <c:pt idx="2">
                  <c:v>56.1</c:v>
                </c:pt>
                <c:pt idx="3">
                  <c:v>56</c:v>
                </c:pt>
                <c:pt idx="4">
                  <c:v>56.2</c:v>
                </c:pt>
              </c:numCache>
            </c:numRef>
          </c:val>
          <c:smooth val="0"/>
          <c:extLst>
            <c:ext xmlns:c16="http://schemas.microsoft.com/office/drawing/2014/chart" uri="{C3380CC4-5D6E-409C-BE32-E72D297353CC}">
              <c16:uniqueId val="{00000001-42B5-43E4-882D-8BD8C3BE057B}"/>
            </c:ext>
          </c:extLst>
        </c:ser>
        <c:dLbls>
          <c:showLegendKey val="0"/>
          <c:showVal val="0"/>
          <c:showCatName val="0"/>
          <c:showSerName val="0"/>
          <c:showPercent val="0"/>
          <c:showBubbleSize val="0"/>
        </c:dLbls>
        <c:marker val="1"/>
        <c:smooth val="0"/>
        <c:axId val="327194688"/>
        <c:axId val="327190768"/>
      </c:lineChart>
      <c:catAx>
        <c:axId val="327194688"/>
        <c:scaling>
          <c:orientation val="minMax"/>
        </c:scaling>
        <c:delete val="1"/>
        <c:axPos val="b"/>
        <c:numFmt formatCode="General" sourceLinked="1"/>
        <c:majorTickMark val="none"/>
        <c:minorTickMark val="none"/>
        <c:tickLblPos val="none"/>
        <c:crossAx val="327190768"/>
        <c:crosses val="autoZero"/>
        <c:auto val="1"/>
        <c:lblAlgn val="ctr"/>
        <c:lblOffset val="100"/>
        <c:noMultiLvlLbl val="1"/>
      </c:catAx>
      <c:valAx>
        <c:axId val="3271907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7194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千葉県地方独立行政法人東金九十九里地域医療センター　東千葉メディカルセンター</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地方独立行政法人</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300床以上～400床未満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314</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22</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I</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災 地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314</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t="str">
        <f>データ!U6</f>
        <v>-</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29465</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273</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273</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71</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189</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f>データ!AH7</f>
        <v>76</v>
      </c>
      <c r="Q33" s="130"/>
      <c r="R33" s="130"/>
      <c r="S33" s="130"/>
      <c r="T33" s="130"/>
      <c r="U33" s="130"/>
      <c r="V33" s="130"/>
      <c r="W33" s="130"/>
      <c r="X33" s="130"/>
      <c r="Y33" s="130"/>
      <c r="Z33" s="130"/>
      <c r="AA33" s="130"/>
      <c r="AB33" s="130"/>
      <c r="AC33" s="130"/>
      <c r="AD33" s="131"/>
      <c r="AE33" s="129">
        <f>データ!AI7</f>
        <v>83.3</v>
      </c>
      <c r="AF33" s="130"/>
      <c r="AG33" s="130"/>
      <c r="AH33" s="130"/>
      <c r="AI33" s="130"/>
      <c r="AJ33" s="130"/>
      <c r="AK33" s="130"/>
      <c r="AL33" s="130"/>
      <c r="AM33" s="130"/>
      <c r="AN33" s="130"/>
      <c r="AO33" s="130"/>
      <c r="AP33" s="130"/>
      <c r="AQ33" s="130"/>
      <c r="AR33" s="130"/>
      <c r="AS33" s="131"/>
      <c r="AT33" s="129">
        <f>データ!AJ7</f>
        <v>83.1</v>
      </c>
      <c r="AU33" s="130"/>
      <c r="AV33" s="130"/>
      <c r="AW33" s="130"/>
      <c r="AX33" s="130"/>
      <c r="AY33" s="130"/>
      <c r="AZ33" s="130"/>
      <c r="BA33" s="130"/>
      <c r="BB33" s="130"/>
      <c r="BC33" s="130"/>
      <c r="BD33" s="130"/>
      <c r="BE33" s="130"/>
      <c r="BF33" s="130"/>
      <c r="BG33" s="130"/>
      <c r="BH33" s="131"/>
      <c r="BI33" s="129">
        <f>データ!AK7</f>
        <v>119.9</v>
      </c>
      <c r="BJ33" s="130"/>
      <c r="BK33" s="130"/>
      <c r="BL33" s="130"/>
      <c r="BM33" s="130"/>
      <c r="BN33" s="130"/>
      <c r="BO33" s="130"/>
      <c r="BP33" s="130"/>
      <c r="BQ33" s="130"/>
      <c r="BR33" s="130"/>
      <c r="BS33" s="130"/>
      <c r="BT33" s="130"/>
      <c r="BU33" s="130"/>
      <c r="BV33" s="130"/>
      <c r="BW33" s="131"/>
      <c r="BX33" s="129">
        <f>データ!AL7</f>
        <v>86.6</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67.400000000000006</v>
      </c>
      <c r="DE33" s="130"/>
      <c r="DF33" s="130"/>
      <c r="DG33" s="130"/>
      <c r="DH33" s="130"/>
      <c r="DI33" s="130"/>
      <c r="DJ33" s="130"/>
      <c r="DK33" s="130"/>
      <c r="DL33" s="130"/>
      <c r="DM33" s="130"/>
      <c r="DN33" s="130"/>
      <c r="DO33" s="130"/>
      <c r="DP33" s="130"/>
      <c r="DQ33" s="130"/>
      <c r="DR33" s="131"/>
      <c r="DS33" s="129">
        <f>データ!AT7</f>
        <v>75.8</v>
      </c>
      <c r="DT33" s="130"/>
      <c r="DU33" s="130"/>
      <c r="DV33" s="130"/>
      <c r="DW33" s="130"/>
      <c r="DX33" s="130"/>
      <c r="DY33" s="130"/>
      <c r="DZ33" s="130"/>
      <c r="EA33" s="130"/>
      <c r="EB33" s="130"/>
      <c r="EC33" s="130"/>
      <c r="ED33" s="130"/>
      <c r="EE33" s="130"/>
      <c r="EF33" s="130"/>
      <c r="EG33" s="131"/>
      <c r="EH33" s="129">
        <f>データ!AU7</f>
        <v>79.3</v>
      </c>
      <c r="EI33" s="130"/>
      <c r="EJ33" s="130"/>
      <c r="EK33" s="130"/>
      <c r="EL33" s="130"/>
      <c r="EM33" s="130"/>
      <c r="EN33" s="130"/>
      <c r="EO33" s="130"/>
      <c r="EP33" s="130"/>
      <c r="EQ33" s="130"/>
      <c r="ER33" s="130"/>
      <c r="ES33" s="130"/>
      <c r="ET33" s="130"/>
      <c r="EU33" s="130"/>
      <c r="EV33" s="131"/>
      <c r="EW33" s="129">
        <f>データ!AV7</f>
        <v>82.7</v>
      </c>
      <c r="EX33" s="130"/>
      <c r="EY33" s="130"/>
      <c r="EZ33" s="130"/>
      <c r="FA33" s="130"/>
      <c r="FB33" s="130"/>
      <c r="FC33" s="130"/>
      <c r="FD33" s="130"/>
      <c r="FE33" s="130"/>
      <c r="FF33" s="130"/>
      <c r="FG33" s="130"/>
      <c r="FH33" s="130"/>
      <c r="FI33" s="130"/>
      <c r="FJ33" s="130"/>
      <c r="FK33" s="131"/>
      <c r="FL33" s="129">
        <f>データ!AW7</f>
        <v>84</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72.900000000000006</v>
      </c>
      <c r="GS33" s="130"/>
      <c r="GT33" s="130"/>
      <c r="GU33" s="130"/>
      <c r="GV33" s="130"/>
      <c r="GW33" s="130"/>
      <c r="GX33" s="130"/>
      <c r="GY33" s="130"/>
      <c r="GZ33" s="130"/>
      <c r="HA33" s="130"/>
      <c r="HB33" s="130"/>
      <c r="HC33" s="130"/>
      <c r="HD33" s="130"/>
      <c r="HE33" s="130"/>
      <c r="HF33" s="131"/>
      <c r="HG33" s="129">
        <f>データ!BE7</f>
        <v>78.3</v>
      </c>
      <c r="HH33" s="130"/>
      <c r="HI33" s="130"/>
      <c r="HJ33" s="130"/>
      <c r="HK33" s="130"/>
      <c r="HL33" s="130"/>
      <c r="HM33" s="130"/>
      <c r="HN33" s="130"/>
      <c r="HO33" s="130"/>
      <c r="HP33" s="130"/>
      <c r="HQ33" s="130"/>
      <c r="HR33" s="130"/>
      <c r="HS33" s="130"/>
      <c r="HT33" s="130"/>
      <c r="HU33" s="131"/>
      <c r="HV33" s="129">
        <f>データ!BF7</f>
        <v>92</v>
      </c>
      <c r="HW33" s="130"/>
      <c r="HX33" s="130"/>
      <c r="HY33" s="130"/>
      <c r="HZ33" s="130"/>
      <c r="IA33" s="130"/>
      <c r="IB33" s="130"/>
      <c r="IC33" s="130"/>
      <c r="ID33" s="130"/>
      <c r="IE33" s="130"/>
      <c r="IF33" s="130"/>
      <c r="IG33" s="130"/>
      <c r="IH33" s="130"/>
      <c r="II33" s="130"/>
      <c r="IJ33" s="131"/>
      <c r="IK33" s="129">
        <f>データ!BG7</f>
        <v>38.1</v>
      </c>
      <c r="IL33" s="130"/>
      <c r="IM33" s="130"/>
      <c r="IN33" s="130"/>
      <c r="IO33" s="130"/>
      <c r="IP33" s="130"/>
      <c r="IQ33" s="130"/>
      <c r="IR33" s="130"/>
      <c r="IS33" s="130"/>
      <c r="IT33" s="130"/>
      <c r="IU33" s="130"/>
      <c r="IV33" s="130"/>
      <c r="IW33" s="130"/>
      <c r="IX33" s="130"/>
      <c r="IY33" s="131"/>
      <c r="IZ33" s="129">
        <f>データ!BH7</f>
        <v>62</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56.4</v>
      </c>
      <c r="KG33" s="130"/>
      <c r="KH33" s="130"/>
      <c r="KI33" s="130"/>
      <c r="KJ33" s="130"/>
      <c r="KK33" s="130"/>
      <c r="KL33" s="130"/>
      <c r="KM33" s="130"/>
      <c r="KN33" s="130"/>
      <c r="KO33" s="130"/>
      <c r="KP33" s="130"/>
      <c r="KQ33" s="130"/>
      <c r="KR33" s="130"/>
      <c r="KS33" s="130"/>
      <c r="KT33" s="131"/>
      <c r="KU33" s="129">
        <f>データ!BP7</f>
        <v>71.599999999999994</v>
      </c>
      <c r="KV33" s="130"/>
      <c r="KW33" s="130"/>
      <c r="KX33" s="130"/>
      <c r="KY33" s="130"/>
      <c r="KZ33" s="130"/>
      <c r="LA33" s="130"/>
      <c r="LB33" s="130"/>
      <c r="LC33" s="130"/>
      <c r="LD33" s="130"/>
      <c r="LE33" s="130"/>
      <c r="LF33" s="130"/>
      <c r="LG33" s="130"/>
      <c r="LH33" s="130"/>
      <c r="LI33" s="131"/>
      <c r="LJ33" s="129">
        <f>データ!BQ7</f>
        <v>81.400000000000006</v>
      </c>
      <c r="LK33" s="130"/>
      <c r="LL33" s="130"/>
      <c r="LM33" s="130"/>
      <c r="LN33" s="130"/>
      <c r="LO33" s="130"/>
      <c r="LP33" s="130"/>
      <c r="LQ33" s="130"/>
      <c r="LR33" s="130"/>
      <c r="LS33" s="130"/>
      <c r="LT33" s="130"/>
      <c r="LU33" s="130"/>
      <c r="LV33" s="130"/>
      <c r="LW33" s="130"/>
      <c r="LX33" s="131"/>
      <c r="LY33" s="129">
        <f>データ!BR7</f>
        <v>87.2</v>
      </c>
      <c r="LZ33" s="130"/>
      <c r="MA33" s="130"/>
      <c r="MB33" s="130"/>
      <c r="MC33" s="130"/>
      <c r="MD33" s="130"/>
      <c r="ME33" s="130"/>
      <c r="MF33" s="130"/>
      <c r="MG33" s="130"/>
      <c r="MH33" s="130"/>
      <c r="MI33" s="130"/>
      <c r="MJ33" s="130"/>
      <c r="MK33" s="130"/>
      <c r="ML33" s="130"/>
      <c r="MM33" s="131"/>
      <c r="MN33" s="129">
        <f>データ!BS7</f>
        <v>87.6</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f>データ!AM7</f>
        <v>96.6</v>
      </c>
      <c r="Q34" s="130"/>
      <c r="R34" s="130"/>
      <c r="S34" s="130"/>
      <c r="T34" s="130"/>
      <c r="U34" s="130"/>
      <c r="V34" s="130"/>
      <c r="W34" s="130"/>
      <c r="X34" s="130"/>
      <c r="Y34" s="130"/>
      <c r="Z34" s="130"/>
      <c r="AA34" s="130"/>
      <c r="AB34" s="130"/>
      <c r="AC34" s="130"/>
      <c r="AD34" s="131"/>
      <c r="AE34" s="129">
        <f>データ!AN7</f>
        <v>97.2</v>
      </c>
      <c r="AF34" s="130"/>
      <c r="AG34" s="130"/>
      <c r="AH34" s="130"/>
      <c r="AI34" s="130"/>
      <c r="AJ34" s="130"/>
      <c r="AK34" s="130"/>
      <c r="AL34" s="130"/>
      <c r="AM34" s="130"/>
      <c r="AN34" s="130"/>
      <c r="AO34" s="130"/>
      <c r="AP34" s="130"/>
      <c r="AQ34" s="130"/>
      <c r="AR34" s="130"/>
      <c r="AS34" s="131"/>
      <c r="AT34" s="129">
        <f>データ!AO7</f>
        <v>97</v>
      </c>
      <c r="AU34" s="130"/>
      <c r="AV34" s="130"/>
      <c r="AW34" s="130"/>
      <c r="AX34" s="130"/>
      <c r="AY34" s="130"/>
      <c r="AZ34" s="130"/>
      <c r="BA34" s="130"/>
      <c r="BB34" s="130"/>
      <c r="BC34" s="130"/>
      <c r="BD34" s="130"/>
      <c r="BE34" s="130"/>
      <c r="BF34" s="130"/>
      <c r="BG34" s="130"/>
      <c r="BH34" s="131"/>
      <c r="BI34" s="129">
        <f>データ!AP7</f>
        <v>97.8</v>
      </c>
      <c r="BJ34" s="130"/>
      <c r="BK34" s="130"/>
      <c r="BL34" s="130"/>
      <c r="BM34" s="130"/>
      <c r="BN34" s="130"/>
      <c r="BO34" s="130"/>
      <c r="BP34" s="130"/>
      <c r="BQ34" s="130"/>
      <c r="BR34" s="130"/>
      <c r="BS34" s="130"/>
      <c r="BT34" s="130"/>
      <c r="BU34" s="130"/>
      <c r="BV34" s="130"/>
      <c r="BW34" s="131"/>
      <c r="BX34" s="129">
        <f>データ!AQ7</f>
        <v>97</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86.2</v>
      </c>
      <c r="DE34" s="130"/>
      <c r="DF34" s="130"/>
      <c r="DG34" s="130"/>
      <c r="DH34" s="130"/>
      <c r="DI34" s="130"/>
      <c r="DJ34" s="130"/>
      <c r="DK34" s="130"/>
      <c r="DL34" s="130"/>
      <c r="DM34" s="130"/>
      <c r="DN34" s="130"/>
      <c r="DO34" s="130"/>
      <c r="DP34" s="130"/>
      <c r="DQ34" s="130"/>
      <c r="DR34" s="131"/>
      <c r="DS34" s="129">
        <f>データ!AY7</f>
        <v>90.1</v>
      </c>
      <c r="DT34" s="130"/>
      <c r="DU34" s="130"/>
      <c r="DV34" s="130"/>
      <c r="DW34" s="130"/>
      <c r="DX34" s="130"/>
      <c r="DY34" s="130"/>
      <c r="DZ34" s="130"/>
      <c r="EA34" s="130"/>
      <c r="EB34" s="130"/>
      <c r="EC34" s="130"/>
      <c r="ED34" s="130"/>
      <c r="EE34" s="130"/>
      <c r="EF34" s="130"/>
      <c r="EG34" s="131"/>
      <c r="EH34" s="129">
        <f>データ!AZ7</f>
        <v>89.6</v>
      </c>
      <c r="EI34" s="130"/>
      <c r="EJ34" s="130"/>
      <c r="EK34" s="130"/>
      <c r="EL34" s="130"/>
      <c r="EM34" s="130"/>
      <c r="EN34" s="130"/>
      <c r="EO34" s="130"/>
      <c r="EP34" s="130"/>
      <c r="EQ34" s="130"/>
      <c r="ER34" s="130"/>
      <c r="ES34" s="130"/>
      <c r="ET34" s="130"/>
      <c r="EU34" s="130"/>
      <c r="EV34" s="131"/>
      <c r="EW34" s="129">
        <f>データ!BA7</f>
        <v>89.7</v>
      </c>
      <c r="EX34" s="130"/>
      <c r="EY34" s="130"/>
      <c r="EZ34" s="130"/>
      <c r="FA34" s="130"/>
      <c r="FB34" s="130"/>
      <c r="FC34" s="130"/>
      <c r="FD34" s="130"/>
      <c r="FE34" s="130"/>
      <c r="FF34" s="130"/>
      <c r="FG34" s="130"/>
      <c r="FH34" s="130"/>
      <c r="FI34" s="130"/>
      <c r="FJ34" s="130"/>
      <c r="FK34" s="131"/>
      <c r="FL34" s="129">
        <f>データ!BB7</f>
        <v>89.3</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81.599999999999994</v>
      </c>
      <c r="GS34" s="130"/>
      <c r="GT34" s="130"/>
      <c r="GU34" s="130"/>
      <c r="GV34" s="130"/>
      <c r="GW34" s="130"/>
      <c r="GX34" s="130"/>
      <c r="GY34" s="130"/>
      <c r="GZ34" s="130"/>
      <c r="HA34" s="130"/>
      <c r="HB34" s="130"/>
      <c r="HC34" s="130"/>
      <c r="HD34" s="130"/>
      <c r="HE34" s="130"/>
      <c r="HF34" s="131"/>
      <c r="HG34" s="129">
        <f>データ!BJ7</f>
        <v>76.3</v>
      </c>
      <c r="HH34" s="130"/>
      <c r="HI34" s="130"/>
      <c r="HJ34" s="130"/>
      <c r="HK34" s="130"/>
      <c r="HL34" s="130"/>
      <c r="HM34" s="130"/>
      <c r="HN34" s="130"/>
      <c r="HO34" s="130"/>
      <c r="HP34" s="130"/>
      <c r="HQ34" s="130"/>
      <c r="HR34" s="130"/>
      <c r="HS34" s="130"/>
      <c r="HT34" s="130"/>
      <c r="HU34" s="131"/>
      <c r="HV34" s="129">
        <f>データ!BK7</f>
        <v>80.7</v>
      </c>
      <c r="HW34" s="130"/>
      <c r="HX34" s="130"/>
      <c r="HY34" s="130"/>
      <c r="HZ34" s="130"/>
      <c r="IA34" s="130"/>
      <c r="IB34" s="130"/>
      <c r="IC34" s="130"/>
      <c r="ID34" s="130"/>
      <c r="IE34" s="130"/>
      <c r="IF34" s="130"/>
      <c r="IG34" s="130"/>
      <c r="IH34" s="130"/>
      <c r="II34" s="130"/>
      <c r="IJ34" s="131"/>
      <c r="IK34" s="129">
        <f>データ!BL7</f>
        <v>75.900000000000006</v>
      </c>
      <c r="IL34" s="130"/>
      <c r="IM34" s="130"/>
      <c r="IN34" s="130"/>
      <c r="IO34" s="130"/>
      <c r="IP34" s="130"/>
      <c r="IQ34" s="130"/>
      <c r="IR34" s="130"/>
      <c r="IS34" s="130"/>
      <c r="IT34" s="130"/>
      <c r="IU34" s="130"/>
      <c r="IV34" s="130"/>
      <c r="IW34" s="130"/>
      <c r="IX34" s="130"/>
      <c r="IY34" s="131"/>
      <c r="IZ34" s="129">
        <f>データ!BM7</f>
        <v>75.099999999999994</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69.8</v>
      </c>
      <c r="KG34" s="130"/>
      <c r="KH34" s="130"/>
      <c r="KI34" s="130"/>
      <c r="KJ34" s="130"/>
      <c r="KK34" s="130"/>
      <c r="KL34" s="130"/>
      <c r="KM34" s="130"/>
      <c r="KN34" s="130"/>
      <c r="KO34" s="130"/>
      <c r="KP34" s="130"/>
      <c r="KQ34" s="130"/>
      <c r="KR34" s="130"/>
      <c r="KS34" s="130"/>
      <c r="KT34" s="131"/>
      <c r="KU34" s="129">
        <f>データ!BU7</f>
        <v>72.599999999999994</v>
      </c>
      <c r="KV34" s="130"/>
      <c r="KW34" s="130"/>
      <c r="KX34" s="130"/>
      <c r="KY34" s="130"/>
      <c r="KZ34" s="130"/>
      <c r="LA34" s="130"/>
      <c r="LB34" s="130"/>
      <c r="LC34" s="130"/>
      <c r="LD34" s="130"/>
      <c r="LE34" s="130"/>
      <c r="LF34" s="130"/>
      <c r="LG34" s="130"/>
      <c r="LH34" s="130"/>
      <c r="LI34" s="131"/>
      <c r="LJ34" s="129">
        <f>データ!BV7</f>
        <v>73.5</v>
      </c>
      <c r="LK34" s="130"/>
      <c r="LL34" s="130"/>
      <c r="LM34" s="130"/>
      <c r="LN34" s="130"/>
      <c r="LO34" s="130"/>
      <c r="LP34" s="130"/>
      <c r="LQ34" s="130"/>
      <c r="LR34" s="130"/>
      <c r="LS34" s="130"/>
      <c r="LT34" s="130"/>
      <c r="LU34" s="130"/>
      <c r="LV34" s="130"/>
      <c r="LW34" s="130"/>
      <c r="LX34" s="131"/>
      <c r="LY34" s="129">
        <f>データ!BW7</f>
        <v>74.099999999999994</v>
      </c>
      <c r="LZ34" s="130"/>
      <c r="MA34" s="130"/>
      <c r="MB34" s="130"/>
      <c r="MC34" s="130"/>
      <c r="MD34" s="130"/>
      <c r="ME34" s="130"/>
      <c r="MF34" s="130"/>
      <c r="MG34" s="130"/>
      <c r="MH34" s="130"/>
      <c r="MI34" s="130"/>
      <c r="MJ34" s="130"/>
      <c r="MK34" s="130"/>
      <c r="ML34" s="130"/>
      <c r="MM34" s="131"/>
      <c r="MN34" s="129">
        <f>データ!BX7</f>
        <v>74.400000000000006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38" t="s">
        <v>190</v>
      </c>
      <c r="NK39" s="139"/>
      <c r="NL39" s="139"/>
      <c r="NM39" s="139"/>
      <c r="NN39" s="139"/>
      <c r="NO39" s="139"/>
      <c r="NP39" s="139"/>
      <c r="NQ39" s="139"/>
      <c r="NR39" s="139"/>
      <c r="NS39" s="139"/>
      <c r="NT39" s="139"/>
      <c r="NU39" s="139"/>
      <c r="NV39" s="139"/>
      <c r="NW39" s="139"/>
      <c r="NX39" s="140"/>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38"/>
      <c r="NK40" s="139"/>
      <c r="NL40" s="139"/>
      <c r="NM40" s="139"/>
      <c r="NN40" s="139"/>
      <c r="NO40" s="139"/>
      <c r="NP40" s="139"/>
      <c r="NQ40" s="139"/>
      <c r="NR40" s="139"/>
      <c r="NS40" s="139"/>
      <c r="NT40" s="139"/>
      <c r="NU40" s="139"/>
      <c r="NV40" s="139"/>
      <c r="NW40" s="139"/>
      <c r="NX40" s="140"/>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38"/>
      <c r="NK41" s="139"/>
      <c r="NL41" s="139"/>
      <c r="NM41" s="139"/>
      <c r="NN41" s="139"/>
      <c r="NO41" s="139"/>
      <c r="NP41" s="139"/>
      <c r="NQ41" s="139"/>
      <c r="NR41" s="139"/>
      <c r="NS41" s="139"/>
      <c r="NT41" s="139"/>
      <c r="NU41" s="139"/>
      <c r="NV41" s="139"/>
      <c r="NW41" s="139"/>
      <c r="NX41" s="140"/>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38"/>
      <c r="NK42" s="139"/>
      <c r="NL42" s="139"/>
      <c r="NM42" s="139"/>
      <c r="NN42" s="139"/>
      <c r="NO42" s="139"/>
      <c r="NP42" s="139"/>
      <c r="NQ42" s="139"/>
      <c r="NR42" s="139"/>
      <c r="NS42" s="139"/>
      <c r="NT42" s="139"/>
      <c r="NU42" s="139"/>
      <c r="NV42" s="139"/>
      <c r="NW42" s="139"/>
      <c r="NX42" s="140"/>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38"/>
      <c r="NK43" s="139"/>
      <c r="NL43" s="139"/>
      <c r="NM43" s="139"/>
      <c r="NN43" s="139"/>
      <c r="NO43" s="139"/>
      <c r="NP43" s="139"/>
      <c r="NQ43" s="139"/>
      <c r="NR43" s="139"/>
      <c r="NS43" s="139"/>
      <c r="NT43" s="139"/>
      <c r="NU43" s="139"/>
      <c r="NV43" s="139"/>
      <c r="NW43" s="139"/>
      <c r="NX43" s="140"/>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38"/>
      <c r="NK44" s="139"/>
      <c r="NL44" s="139"/>
      <c r="NM44" s="139"/>
      <c r="NN44" s="139"/>
      <c r="NO44" s="139"/>
      <c r="NP44" s="139"/>
      <c r="NQ44" s="139"/>
      <c r="NR44" s="139"/>
      <c r="NS44" s="139"/>
      <c r="NT44" s="139"/>
      <c r="NU44" s="139"/>
      <c r="NV44" s="139"/>
      <c r="NW44" s="139"/>
      <c r="NX44" s="140"/>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38"/>
      <c r="NK45" s="139"/>
      <c r="NL45" s="139"/>
      <c r="NM45" s="139"/>
      <c r="NN45" s="139"/>
      <c r="NO45" s="139"/>
      <c r="NP45" s="139"/>
      <c r="NQ45" s="139"/>
      <c r="NR45" s="139"/>
      <c r="NS45" s="139"/>
      <c r="NT45" s="139"/>
      <c r="NU45" s="139"/>
      <c r="NV45" s="139"/>
      <c r="NW45" s="139"/>
      <c r="NX45" s="140"/>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38"/>
      <c r="NK46" s="139"/>
      <c r="NL46" s="139"/>
      <c r="NM46" s="139"/>
      <c r="NN46" s="139"/>
      <c r="NO46" s="139"/>
      <c r="NP46" s="139"/>
      <c r="NQ46" s="139"/>
      <c r="NR46" s="139"/>
      <c r="NS46" s="139"/>
      <c r="NT46" s="139"/>
      <c r="NU46" s="139"/>
      <c r="NV46" s="139"/>
      <c r="NW46" s="139"/>
      <c r="NX46" s="140"/>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38"/>
      <c r="NK47" s="139"/>
      <c r="NL47" s="139"/>
      <c r="NM47" s="139"/>
      <c r="NN47" s="139"/>
      <c r="NO47" s="139"/>
      <c r="NP47" s="139"/>
      <c r="NQ47" s="139"/>
      <c r="NR47" s="139"/>
      <c r="NS47" s="139"/>
      <c r="NT47" s="139"/>
      <c r="NU47" s="139"/>
      <c r="NV47" s="139"/>
      <c r="NW47" s="139"/>
      <c r="NX47" s="140"/>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38"/>
      <c r="NK48" s="139"/>
      <c r="NL48" s="139"/>
      <c r="NM48" s="139"/>
      <c r="NN48" s="139"/>
      <c r="NO48" s="139"/>
      <c r="NP48" s="139"/>
      <c r="NQ48" s="139"/>
      <c r="NR48" s="139"/>
      <c r="NS48" s="139"/>
      <c r="NT48" s="139"/>
      <c r="NU48" s="139"/>
      <c r="NV48" s="139"/>
      <c r="NW48" s="139"/>
      <c r="NX48" s="140"/>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38"/>
      <c r="NK49" s="139"/>
      <c r="NL49" s="139"/>
      <c r="NM49" s="139"/>
      <c r="NN49" s="139"/>
      <c r="NO49" s="139"/>
      <c r="NP49" s="139"/>
      <c r="NQ49" s="139"/>
      <c r="NR49" s="139"/>
      <c r="NS49" s="139"/>
      <c r="NT49" s="139"/>
      <c r="NU49" s="139"/>
      <c r="NV49" s="139"/>
      <c r="NW49" s="139"/>
      <c r="NX49" s="140"/>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38"/>
      <c r="NK50" s="139"/>
      <c r="NL50" s="139"/>
      <c r="NM50" s="139"/>
      <c r="NN50" s="139"/>
      <c r="NO50" s="139"/>
      <c r="NP50" s="139"/>
      <c r="NQ50" s="139"/>
      <c r="NR50" s="139"/>
      <c r="NS50" s="139"/>
      <c r="NT50" s="139"/>
      <c r="NU50" s="139"/>
      <c r="NV50" s="139"/>
      <c r="NW50" s="139"/>
      <c r="NX50" s="140"/>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1"/>
      <c r="NK51" s="142"/>
      <c r="NL51" s="142"/>
      <c r="NM51" s="142"/>
      <c r="NN51" s="142"/>
      <c r="NO51" s="142"/>
      <c r="NP51" s="142"/>
      <c r="NQ51" s="142"/>
      <c r="NR51" s="142"/>
      <c r="NS51" s="142"/>
      <c r="NT51" s="142"/>
      <c r="NU51" s="142"/>
      <c r="NV51" s="142"/>
      <c r="NW51" s="142"/>
      <c r="NX51" s="143"/>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187</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44">
        <f>データ!BZ7</f>
        <v>62477</v>
      </c>
      <c r="Q55" s="145"/>
      <c r="R55" s="145"/>
      <c r="S55" s="145"/>
      <c r="T55" s="145"/>
      <c r="U55" s="145"/>
      <c r="V55" s="145"/>
      <c r="W55" s="145"/>
      <c r="X55" s="145"/>
      <c r="Y55" s="145"/>
      <c r="Z55" s="145"/>
      <c r="AA55" s="145"/>
      <c r="AB55" s="145"/>
      <c r="AC55" s="145"/>
      <c r="AD55" s="146"/>
      <c r="AE55" s="144">
        <f>データ!CA7</f>
        <v>62189</v>
      </c>
      <c r="AF55" s="145"/>
      <c r="AG55" s="145"/>
      <c r="AH55" s="145"/>
      <c r="AI55" s="145"/>
      <c r="AJ55" s="145"/>
      <c r="AK55" s="145"/>
      <c r="AL55" s="145"/>
      <c r="AM55" s="145"/>
      <c r="AN55" s="145"/>
      <c r="AO55" s="145"/>
      <c r="AP55" s="145"/>
      <c r="AQ55" s="145"/>
      <c r="AR55" s="145"/>
      <c r="AS55" s="146"/>
      <c r="AT55" s="144">
        <f>データ!CB7</f>
        <v>60718</v>
      </c>
      <c r="AU55" s="145"/>
      <c r="AV55" s="145"/>
      <c r="AW55" s="145"/>
      <c r="AX55" s="145"/>
      <c r="AY55" s="145"/>
      <c r="AZ55" s="145"/>
      <c r="BA55" s="145"/>
      <c r="BB55" s="145"/>
      <c r="BC55" s="145"/>
      <c r="BD55" s="145"/>
      <c r="BE55" s="145"/>
      <c r="BF55" s="145"/>
      <c r="BG55" s="145"/>
      <c r="BH55" s="146"/>
      <c r="BI55" s="144">
        <f>データ!CC7</f>
        <v>63513</v>
      </c>
      <c r="BJ55" s="145"/>
      <c r="BK55" s="145"/>
      <c r="BL55" s="145"/>
      <c r="BM55" s="145"/>
      <c r="BN55" s="145"/>
      <c r="BO55" s="145"/>
      <c r="BP55" s="145"/>
      <c r="BQ55" s="145"/>
      <c r="BR55" s="145"/>
      <c r="BS55" s="145"/>
      <c r="BT55" s="145"/>
      <c r="BU55" s="145"/>
      <c r="BV55" s="145"/>
      <c r="BW55" s="146"/>
      <c r="BX55" s="144">
        <f>データ!CD7</f>
        <v>65876</v>
      </c>
      <c r="BY55" s="145"/>
      <c r="BZ55" s="145"/>
      <c r="CA55" s="145"/>
      <c r="CB55" s="145"/>
      <c r="CC55" s="145"/>
      <c r="CD55" s="145"/>
      <c r="CE55" s="145"/>
      <c r="CF55" s="145"/>
      <c r="CG55" s="145"/>
      <c r="CH55" s="145"/>
      <c r="CI55" s="145"/>
      <c r="CJ55" s="145"/>
      <c r="CK55" s="145"/>
      <c r="CL55" s="146"/>
      <c r="CO55" s="5"/>
      <c r="CP55" s="5"/>
      <c r="CQ55" s="5"/>
      <c r="CR55" s="5"/>
      <c r="CS55" s="5"/>
      <c r="CT55" s="5"/>
      <c r="CU55" s="128" t="s">
        <v>56</v>
      </c>
      <c r="CV55" s="128"/>
      <c r="CW55" s="128"/>
      <c r="CX55" s="128"/>
      <c r="CY55" s="128"/>
      <c r="CZ55" s="128"/>
      <c r="DA55" s="128"/>
      <c r="DB55" s="128"/>
      <c r="DC55" s="128"/>
      <c r="DD55" s="144">
        <f>データ!CK7</f>
        <v>11979</v>
      </c>
      <c r="DE55" s="145"/>
      <c r="DF55" s="145"/>
      <c r="DG55" s="145"/>
      <c r="DH55" s="145"/>
      <c r="DI55" s="145"/>
      <c r="DJ55" s="145"/>
      <c r="DK55" s="145"/>
      <c r="DL55" s="145"/>
      <c r="DM55" s="145"/>
      <c r="DN55" s="145"/>
      <c r="DO55" s="145"/>
      <c r="DP55" s="145"/>
      <c r="DQ55" s="145"/>
      <c r="DR55" s="146"/>
      <c r="DS55" s="144">
        <f>データ!CL7</f>
        <v>11159</v>
      </c>
      <c r="DT55" s="145"/>
      <c r="DU55" s="145"/>
      <c r="DV55" s="145"/>
      <c r="DW55" s="145"/>
      <c r="DX55" s="145"/>
      <c r="DY55" s="145"/>
      <c r="DZ55" s="145"/>
      <c r="EA55" s="145"/>
      <c r="EB55" s="145"/>
      <c r="EC55" s="145"/>
      <c r="ED55" s="145"/>
      <c r="EE55" s="145"/>
      <c r="EF55" s="145"/>
      <c r="EG55" s="146"/>
      <c r="EH55" s="144">
        <f>データ!CM7</f>
        <v>11303</v>
      </c>
      <c r="EI55" s="145"/>
      <c r="EJ55" s="145"/>
      <c r="EK55" s="145"/>
      <c r="EL55" s="145"/>
      <c r="EM55" s="145"/>
      <c r="EN55" s="145"/>
      <c r="EO55" s="145"/>
      <c r="EP55" s="145"/>
      <c r="EQ55" s="145"/>
      <c r="ER55" s="145"/>
      <c r="ES55" s="145"/>
      <c r="ET55" s="145"/>
      <c r="EU55" s="145"/>
      <c r="EV55" s="146"/>
      <c r="EW55" s="144">
        <f>データ!CN7</f>
        <v>11609</v>
      </c>
      <c r="EX55" s="145"/>
      <c r="EY55" s="145"/>
      <c r="EZ55" s="145"/>
      <c r="FA55" s="145"/>
      <c r="FB55" s="145"/>
      <c r="FC55" s="145"/>
      <c r="FD55" s="145"/>
      <c r="FE55" s="145"/>
      <c r="FF55" s="145"/>
      <c r="FG55" s="145"/>
      <c r="FH55" s="145"/>
      <c r="FI55" s="145"/>
      <c r="FJ55" s="145"/>
      <c r="FK55" s="146"/>
      <c r="FL55" s="144">
        <f>データ!CO7</f>
        <v>12464</v>
      </c>
      <c r="FM55" s="145"/>
      <c r="FN55" s="145"/>
      <c r="FO55" s="145"/>
      <c r="FP55" s="145"/>
      <c r="FQ55" s="145"/>
      <c r="FR55" s="145"/>
      <c r="FS55" s="145"/>
      <c r="FT55" s="145"/>
      <c r="FU55" s="145"/>
      <c r="FV55" s="145"/>
      <c r="FW55" s="145"/>
      <c r="FX55" s="145"/>
      <c r="FY55" s="145"/>
      <c r="FZ55" s="146"/>
      <c r="GA55" s="5"/>
      <c r="GB55" s="5"/>
      <c r="GC55" s="5"/>
      <c r="GD55" s="5"/>
      <c r="GE55" s="5"/>
      <c r="GF55" s="5"/>
      <c r="GG55" s="5"/>
      <c r="GH55" s="5"/>
      <c r="GI55" s="128" t="s">
        <v>56</v>
      </c>
      <c r="GJ55" s="128"/>
      <c r="GK55" s="128"/>
      <c r="GL55" s="128"/>
      <c r="GM55" s="128"/>
      <c r="GN55" s="128"/>
      <c r="GO55" s="128"/>
      <c r="GP55" s="128"/>
      <c r="GQ55" s="128"/>
      <c r="GR55" s="129">
        <f>データ!CV7</f>
        <v>57</v>
      </c>
      <c r="GS55" s="130"/>
      <c r="GT55" s="130"/>
      <c r="GU55" s="130"/>
      <c r="GV55" s="130"/>
      <c r="GW55" s="130"/>
      <c r="GX55" s="130"/>
      <c r="GY55" s="130"/>
      <c r="GZ55" s="130"/>
      <c r="HA55" s="130"/>
      <c r="HB55" s="130"/>
      <c r="HC55" s="130"/>
      <c r="HD55" s="130"/>
      <c r="HE55" s="130"/>
      <c r="HF55" s="131"/>
      <c r="HG55" s="129">
        <f>データ!CW7</f>
        <v>54.8</v>
      </c>
      <c r="HH55" s="130"/>
      <c r="HI55" s="130"/>
      <c r="HJ55" s="130"/>
      <c r="HK55" s="130"/>
      <c r="HL55" s="130"/>
      <c r="HM55" s="130"/>
      <c r="HN55" s="130"/>
      <c r="HO55" s="130"/>
      <c r="HP55" s="130"/>
      <c r="HQ55" s="130"/>
      <c r="HR55" s="130"/>
      <c r="HS55" s="130"/>
      <c r="HT55" s="130"/>
      <c r="HU55" s="131"/>
      <c r="HV55" s="129">
        <f>データ!CX7</f>
        <v>62.3</v>
      </c>
      <c r="HW55" s="130"/>
      <c r="HX55" s="130"/>
      <c r="HY55" s="130"/>
      <c r="HZ55" s="130"/>
      <c r="IA55" s="130"/>
      <c r="IB55" s="130"/>
      <c r="IC55" s="130"/>
      <c r="ID55" s="130"/>
      <c r="IE55" s="130"/>
      <c r="IF55" s="130"/>
      <c r="IG55" s="130"/>
      <c r="IH55" s="130"/>
      <c r="II55" s="130"/>
      <c r="IJ55" s="131"/>
      <c r="IK55" s="129">
        <f>データ!CY7</f>
        <v>42</v>
      </c>
      <c r="IL55" s="130"/>
      <c r="IM55" s="130"/>
      <c r="IN55" s="130"/>
      <c r="IO55" s="130"/>
      <c r="IP55" s="130"/>
      <c r="IQ55" s="130"/>
      <c r="IR55" s="130"/>
      <c r="IS55" s="130"/>
      <c r="IT55" s="130"/>
      <c r="IU55" s="130"/>
      <c r="IV55" s="130"/>
      <c r="IW55" s="130"/>
      <c r="IX55" s="130"/>
      <c r="IY55" s="131"/>
      <c r="IZ55" s="129">
        <f>データ!CZ7</f>
        <v>58.2</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26.8</v>
      </c>
      <c r="KG55" s="130"/>
      <c r="KH55" s="130"/>
      <c r="KI55" s="130"/>
      <c r="KJ55" s="130"/>
      <c r="KK55" s="130"/>
      <c r="KL55" s="130"/>
      <c r="KM55" s="130"/>
      <c r="KN55" s="130"/>
      <c r="KO55" s="130"/>
      <c r="KP55" s="130"/>
      <c r="KQ55" s="130"/>
      <c r="KR55" s="130"/>
      <c r="KS55" s="130"/>
      <c r="KT55" s="131"/>
      <c r="KU55" s="129">
        <f>データ!DH7</f>
        <v>24.1</v>
      </c>
      <c r="KV55" s="130"/>
      <c r="KW55" s="130"/>
      <c r="KX55" s="130"/>
      <c r="KY55" s="130"/>
      <c r="KZ55" s="130"/>
      <c r="LA55" s="130"/>
      <c r="LB55" s="130"/>
      <c r="LC55" s="130"/>
      <c r="LD55" s="130"/>
      <c r="LE55" s="130"/>
      <c r="LF55" s="130"/>
      <c r="LG55" s="130"/>
      <c r="LH55" s="130"/>
      <c r="LI55" s="131"/>
      <c r="LJ55" s="129">
        <f>データ!DI7</f>
        <v>23.1</v>
      </c>
      <c r="LK55" s="130"/>
      <c r="LL55" s="130"/>
      <c r="LM55" s="130"/>
      <c r="LN55" s="130"/>
      <c r="LO55" s="130"/>
      <c r="LP55" s="130"/>
      <c r="LQ55" s="130"/>
      <c r="LR55" s="130"/>
      <c r="LS55" s="130"/>
      <c r="LT55" s="130"/>
      <c r="LU55" s="130"/>
      <c r="LV55" s="130"/>
      <c r="LW55" s="130"/>
      <c r="LX55" s="131"/>
      <c r="LY55" s="129">
        <f>データ!DJ7</f>
        <v>15.7</v>
      </c>
      <c r="LZ55" s="130"/>
      <c r="MA55" s="130"/>
      <c r="MB55" s="130"/>
      <c r="MC55" s="130"/>
      <c r="MD55" s="130"/>
      <c r="ME55" s="130"/>
      <c r="MF55" s="130"/>
      <c r="MG55" s="130"/>
      <c r="MH55" s="130"/>
      <c r="MI55" s="130"/>
      <c r="MJ55" s="130"/>
      <c r="MK55" s="130"/>
      <c r="ML55" s="130"/>
      <c r="MM55" s="131"/>
      <c r="MN55" s="129">
        <f>データ!DK7</f>
        <v>21.8</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44">
        <f>データ!CE7</f>
        <v>45085</v>
      </c>
      <c r="Q56" s="145"/>
      <c r="R56" s="145"/>
      <c r="S56" s="145"/>
      <c r="T56" s="145"/>
      <c r="U56" s="145"/>
      <c r="V56" s="145"/>
      <c r="W56" s="145"/>
      <c r="X56" s="145"/>
      <c r="Y56" s="145"/>
      <c r="Z56" s="145"/>
      <c r="AA56" s="145"/>
      <c r="AB56" s="145"/>
      <c r="AC56" s="145"/>
      <c r="AD56" s="146"/>
      <c r="AE56" s="144">
        <f>データ!CF7</f>
        <v>50510</v>
      </c>
      <c r="AF56" s="145"/>
      <c r="AG56" s="145"/>
      <c r="AH56" s="145"/>
      <c r="AI56" s="145"/>
      <c r="AJ56" s="145"/>
      <c r="AK56" s="145"/>
      <c r="AL56" s="145"/>
      <c r="AM56" s="145"/>
      <c r="AN56" s="145"/>
      <c r="AO56" s="145"/>
      <c r="AP56" s="145"/>
      <c r="AQ56" s="145"/>
      <c r="AR56" s="145"/>
      <c r="AS56" s="146"/>
      <c r="AT56" s="144">
        <f>データ!CG7</f>
        <v>50958</v>
      </c>
      <c r="AU56" s="145"/>
      <c r="AV56" s="145"/>
      <c r="AW56" s="145"/>
      <c r="AX56" s="145"/>
      <c r="AY56" s="145"/>
      <c r="AZ56" s="145"/>
      <c r="BA56" s="145"/>
      <c r="BB56" s="145"/>
      <c r="BC56" s="145"/>
      <c r="BD56" s="145"/>
      <c r="BE56" s="145"/>
      <c r="BF56" s="145"/>
      <c r="BG56" s="145"/>
      <c r="BH56" s="146"/>
      <c r="BI56" s="144">
        <f>データ!CH7</f>
        <v>52405</v>
      </c>
      <c r="BJ56" s="145"/>
      <c r="BK56" s="145"/>
      <c r="BL56" s="145"/>
      <c r="BM56" s="145"/>
      <c r="BN56" s="145"/>
      <c r="BO56" s="145"/>
      <c r="BP56" s="145"/>
      <c r="BQ56" s="145"/>
      <c r="BR56" s="145"/>
      <c r="BS56" s="145"/>
      <c r="BT56" s="145"/>
      <c r="BU56" s="145"/>
      <c r="BV56" s="145"/>
      <c r="BW56" s="146"/>
      <c r="BX56" s="144">
        <f>データ!CI7</f>
        <v>53523</v>
      </c>
      <c r="BY56" s="145"/>
      <c r="BZ56" s="145"/>
      <c r="CA56" s="145"/>
      <c r="CB56" s="145"/>
      <c r="CC56" s="145"/>
      <c r="CD56" s="145"/>
      <c r="CE56" s="145"/>
      <c r="CF56" s="145"/>
      <c r="CG56" s="145"/>
      <c r="CH56" s="145"/>
      <c r="CI56" s="145"/>
      <c r="CJ56" s="145"/>
      <c r="CK56" s="145"/>
      <c r="CL56" s="146"/>
      <c r="CO56" s="5"/>
      <c r="CP56" s="5"/>
      <c r="CQ56" s="5"/>
      <c r="CR56" s="5"/>
      <c r="CS56" s="5"/>
      <c r="CT56" s="5"/>
      <c r="CU56" s="128" t="s">
        <v>58</v>
      </c>
      <c r="CV56" s="128"/>
      <c r="CW56" s="128"/>
      <c r="CX56" s="128"/>
      <c r="CY56" s="128"/>
      <c r="CZ56" s="128"/>
      <c r="DA56" s="128"/>
      <c r="DB56" s="128"/>
      <c r="DC56" s="128"/>
      <c r="DD56" s="144">
        <f>データ!CP7</f>
        <v>11881</v>
      </c>
      <c r="DE56" s="145"/>
      <c r="DF56" s="145"/>
      <c r="DG56" s="145"/>
      <c r="DH56" s="145"/>
      <c r="DI56" s="145"/>
      <c r="DJ56" s="145"/>
      <c r="DK56" s="145"/>
      <c r="DL56" s="145"/>
      <c r="DM56" s="145"/>
      <c r="DN56" s="145"/>
      <c r="DO56" s="145"/>
      <c r="DP56" s="145"/>
      <c r="DQ56" s="145"/>
      <c r="DR56" s="146"/>
      <c r="DS56" s="144">
        <f>データ!CQ7</f>
        <v>13552</v>
      </c>
      <c r="DT56" s="145"/>
      <c r="DU56" s="145"/>
      <c r="DV56" s="145"/>
      <c r="DW56" s="145"/>
      <c r="DX56" s="145"/>
      <c r="DY56" s="145"/>
      <c r="DZ56" s="145"/>
      <c r="EA56" s="145"/>
      <c r="EB56" s="145"/>
      <c r="EC56" s="145"/>
      <c r="ED56" s="145"/>
      <c r="EE56" s="145"/>
      <c r="EF56" s="145"/>
      <c r="EG56" s="146"/>
      <c r="EH56" s="144">
        <f>データ!CR7</f>
        <v>13792</v>
      </c>
      <c r="EI56" s="145"/>
      <c r="EJ56" s="145"/>
      <c r="EK56" s="145"/>
      <c r="EL56" s="145"/>
      <c r="EM56" s="145"/>
      <c r="EN56" s="145"/>
      <c r="EO56" s="145"/>
      <c r="EP56" s="145"/>
      <c r="EQ56" s="145"/>
      <c r="ER56" s="145"/>
      <c r="ES56" s="145"/>
      <c r="ET56" s="145"/>
      <c r="EU56" s="145"/>
      <c r="EV56" s="146"/>
      <c r="EW56" s="144">
        <f>データ!CS7</f>
        <v>14290</v>
      </c>
      <c r="EX56" s="145"/>
      <c r="EY56" s="145"/>
      <c r="EZ56" s="145"/>
      <c r="FA56" s="145"/>
      <c r="FB56" s="145"/>
      <c r="FC56" s="145"/>
      <c r="FD56" s="145"/>
      <c r="FE56" s="145"/>
      <c r="FF56" s="145"/>
      <c r="FG56" s="145"/>
      <c r="FH56" s="145"/>
      <c r="FI56" s="145"/>
      <c r="FJ56" s="145"/>
      <c r="FK56" s="146"/>
      <c r="FL56" s="144">
        <f>データ!CT7</f>
        <v>15111</v>
      </c>
      <c r="FM56" s="145"/>
      <c r="FN56" s="145"/>
      <c r="FO56" s="145"/>
      <c r="FP56" s="145"/>
      <c r="FQ56" s="145"/>
      <c r="FR56" s="145"/>
      <c r="FS56" s="145"/>
      <c r="FT56" s="145"/>
      <c r="FU56" s="145"/>
      <c r="FV56" s="145"/>
      <c r="FW56" s="145"/>
      <c r="FX56" s="145"/>
      <c r="FY56" s="145"/>
      <c r="FZ56" s="146"/>
      <c r="GA56" s="5"/>
      <c r="GB56" s="5"/>
      <c r="GC56" s="5"/>
      <c r="GD56" s="5"/>
      <c r="GE56" s="5"/>
      <c r="GF56" s="5"/>
      <c r="GG56" s="5"/>
      <c r="GH56" s="5"/>
      <c r="GI56" s="128" t="s">
        <v>58</v>
      </c>
      <c r="GJ56" s="128"/>
      <c r="GK56" s="128"/>
      <c r="GL56" s="128"/>
      <c r="GM56" s="128"/>
      <c r="GN56" s="128"/>
      <c r="GO56" s="128"/>
      <c r="GP56" s="128"/>
      <c r="GQ56" s="128"/>
      <c r="GR56" s="129">
        <f>データ!DA7</f>
        <v>58.3</v>
      </c>
      <c r="GS56" s="130"/>
      <c r="GT56" s="130"/>
      <c r="GU56" s="130"/>
      <c r="GV56" s="130"/>
      <c r="GW56" s="130"/>
      <c r="GX56" s="130"/>
      <c r="GY56" s="130"/>
      <c r="GZ56" s="130"/>
      <c r="HA56" s="130"/>
      <c r="HB56" s="130"/>
      <c r="HC56" s="130"/>
      <c r="HD56" s="130"/>
      <c r="HE56" s="130"/>
      <c r="HF56" s="131"/>
      <c r="HG56" s="129">
        <f>データ!DB7</f>
        <v>55.8</v>
      </c>
      <c r="HH56" s="130"/>
      <c r="HI56" s="130"/>
      <c r="HJ56" s="130"/>
      <c r="HK56" s="130"/>
      <c r="HL56" s="130"/>
      <c r="HM56" s="130"/>
      <c r="HN56" s="130"/>
      <c r="HO56" s="130"/>
      <c r="HP56" s="130"/>
      <c r="HQ56" s="130"/>
      <c r="HR56" s="130"/>
      <c r="HS56" s="130"/>
      <c r="HT56" s="130"/>
      <c r="HU56" s="131"/>
      <c r="HV56" s="129">
        <f>データ!DC7</f>
        <v>56.1</v>
      </c>
      <c r="HW56" s="130"/>
      <c r="HX56" s="130"/>
      <c r="HY56" s="130"/>
      <c r="HZ56" s="130"/>
      <c r="IA56" s="130"/>
      <c r="IB56" s="130"/>
      <c r="IC56" s="130"/>
      <c r="ID56" s="130"/>
      <c r="IE56" s="130"/>
      <c r="IF56" s="130"/>
      <c r="IG56" s="130"/>
      <c r="IH56" s="130"/>
      <c r="II56" s="130"/>
      <c r="IJ56" s="131"/>
      <c r="IK56" s="129">
        <f>データ!DD7</f>
        <v>56</v>
      </c>
      <c r="IL56" s="130"/>
      <c r="IM56" s="130"/>
      <c r="IN56" s="130"/>
      <c r="IO56" s="130"/>
      <c r="IP56" s="130"/>
      <c r="IQ56" s="130"/>
      <c r="IR56" s="130"/>
      <c r="IS56" s="130"/>
      <c r="IT56" s="130"/>
      <c r="IU56" s="130"/>
      <c r="IV56" s="130"/>
      <c r="IW56" s="130"/>
      <c r="IX56" s="130"/>
      <c r="IY56" s="131"/>
      <c r="IZ56" s="129">
        <f>データ!DE7</f>
        <v>56.2</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22</v>
      </c>
      <c r="KG56" s="130"/>
      <c r="KH56" s="130"/>
      <c r="KI56" s="130"/>
      <c r="KJ56" s="130"/>
      <c r="KK56" s="130"/>
      <c r="KL56" s="130"/>
      <c r="KM56" s="130"/>
      <c r="KN56" s="130"/>
      <c r="KO56" s="130"/>
      <c r="KP56" s="130"/>
      <c r="KQ56" s="130"/>
      <c r="KR56" s="130"/>
      <c r="KS56" s="130"/>
      <c r="KT56" s="131"/>
      <c r="KU56" s="129">
        <f>データ!DM7</f>
        <v>23.8</v>
      </c>
      <c r="KV56" s="130"/>
      <c r="KW56" s="130"/>
      <c r="KX56" s="130"/>
      <c r="KY56" s="130"/>
      <c r="KZ56" s="130"/>
      <c r="LA56" s="130"/>
      <c r="LB56" s="130"/>
      <c r="LC56" s="130"/>
      <c r="LD56" s="130"/>
      <c r="LE56" s="130"/>
      <c r="LF56" s="130"/>
      <c r="LG56" s="130"/>
      <c r="LH56" s="130"/>
      <c r="LI56" s="131"/>
      <c r="LJ56" s="129">
        <f>データ!DN7</f>
        <v>23.9</v>
      </c>
      <c r="LK56" s="130"/>
      <c r="LL56" s="130"/>
      <c r="LM56" s="130"/>
      <c r="LN56" s="130"/>
      <c r="LO56" s="130"/>
      <c r="LP56" s="130"/>
      <c r="LQ56" s="130"/>
      <c r="LR56" s="130"/>
      <c r="LS56" s="130"/>
      <c r="LT56" s="130"/>
      <c r="LU56" s="130"/>
      <c r="LV56" s="130"/>
      <c r="LW56" s="130"/>
      <c r="LX56" s="131"/>
      <c r="LY56" s="129">
        <f>データ!DO7</f>
        <v>23.6</v>
      </c>
      <c r="LZ56" s="130"/>
      <c r="MA56" s="130"/>
      <c r="MB56" s="130"/>
      <c r="MC56" s="130"/>
      <c r="MD56" s="130"/>
      <c r="ME56" s="130"/>
      <c r="MF56" s="130"/>
      <c r="MG56" s="130"/>
      <c r="MH56" s="130"/>
      <c r="MI56" s="130"/>
      <c r="MJ56" s="130"/>
      <c r="MK56" s="130"/>
      <c r="ML56" s="130"/>
      <c r="MM56" s="131"/>
      <c r="MN56" s="129">
        <f>データ!DP7</f>
        <v>24.2</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7" t="s">
        <v>188</v>
      </c>
      <c r="NK70" s="148"/>
      <c r="NL70" s="148"/>
      <c r="NM70" s="148"/>
      <c r="NN70" s="148"/>
      <c r="NO70" s="148"/>
      <c r="NP70" s="148"/>
      <c r="NQ70" s="148"/>
      <c r="NR70" s="148"/>
      <c r="NS70" s="148"/>
      <c r="NT70" s="148"/>
      <c r="NU70" s="148"/>
      <c r="NV70" s="148"/>
      <c r="NW70" s="148"/>
      <c r="NX70" s="149"/>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7"/>
      <c r="NK71" s="148"/>
      <c r="NL71" s="148"/>
      <c r="NM71" s="148"/>
      <c r="NN71" s="148"/>
      <c r="NO71" s="148"/>
      <c r="NP71" s="148"/>
      <c r="NQ71" s="148"/>
      <c r="NR71" s="148"/>
      <c r="NS71" s="148"/>
      <c r="NT71" s="148"/>
      <c r="NU71" s="148"/>
      <c r="NV71" s="148"/>
      <c r="NW71" s="148"/>
      <c r="NX71" s="149"/>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7"/>
      <c r="NK72" s="148"/>
      <c r="NL72" s="148"/>
      <c r="NM72" s="148"/>
      <c r="NN72" s="148"/>
      <c r="NO72" s="148"/>
      <c r="NP72" s="148"/>
      <c r="NQ72" s="148"/>
      <c r="NR72" s="148"/>
      <c r="NS72" s="148"/>
      <c r="NT72" s="148"/>
      <c r="NU72" s="148"/>
      <c r="NV72" s="148"/>
      <c r="NW72" s="148"/>
      <c r="NX72" s="149"/>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7"/>
      <c r="NK73" s="148"/>
      <c r="NL73" s="148"/>
      <c r="NM73" s="148"/>
      <c r="NN73" s="148"/>
      <c r="NO73" s="148"/>
      <c r="NP73" s="148"/>
      <c r="NQ73" s="148"/>
      <c r="NR73" s="148"/>
      <c r="NS73" s="148"/>
      <c r="NT73" s="148"/>
      <c r="NU73" s="148"/>
      <c r="NV73" s="148"/>
      <c r="NW73" s="148"/>
      <c r="NX73" s="149"/>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7"/>
      <c r="NK74" s="148"/>
      <c r="NL74" s="148"/>
      <c r="NM74" s="148"/>
      <c r="NN74" s="148"/>
      <c r="NO74" s="148"/>
      <c r="NP74" s="148"/>
      <c r="NQ74" s="148"/>
      <c r="NR74" s="148"/>
      <c r="NS74" s="148"/>
      <c r="NT74" s="148"/>
      <c r="NU74" s="148"/>
      <c r="NV74" s="148"/>
      <c r="NW74" s="148"/>
      <c r="NX74" s="149"/>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7"/>
      <c r="NK75" s="148"/>
      <c r="NL75" s="148"/>
      <c r="NM75" s="148"/>
      <c r="NN75" s="148"/>
      <c r="NO75" s="148"/>
      <c r="NP75" s="148"/>
      <c r="NQ75" s="148"/>
      <c r="NR75" s="148"/>
      <c r="NS75" s="148"/>
      <c r="NT75" s="148"/>
      <c r="NU75" s="148"/>
      <c r="NV75" s="148"/>
      <c r="NW75" s="148"/>
      <c r="NX75" s="149"/>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7"/>
      <c r="NK76" s="148"/>
      <c r="NL76" s="148"/>
      <c r="NM76" s="148"/>
      <c r="NN76" s="148"/>
      <c r="NO76" s="148"/>
      <c r="NP76" s="148"/>
      <c r="NQ76" s="148"/>
      <c r="NR76" s="148"/>
      <c r="NS76" s="148"/>
      <c r="NT76" s="148"/>
      <c r="NU76" s="148"/>
      <c r="NV76" s="148"/>
      <c r="NW76" s="148"/>
      <c r="NX76" s="149"/>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7"/>
      <c r="NK77" s="148"/>
      <c r="NL77" s="148"/>
      <c r="NM77" s="148"/>
      <c r="NN77" s="148"/>
      <c r="NO77" s="148"/>
      <c r="NP77" s="148"/>
      <c r="NQ77" s="148"/>
      <c r="NR77" s="148"/>
      <c r="NS77" s="148"/>
      <c r="NT77" s="148"/>
      <c r="NU77" s="148"/>
      <c r="NV77" s="148"/>
      <c r="NW77" s="148"/>
      <c r="NX77" s="149"/>
    </row>
    <row r="78" spans="1:388" ht="13.5" customHeight="1">
      <c r="A78" s="2"/>
      <c r="B78" s="25"/>
      <c r="C78" s="5"/>
      <c r="D78" s="5"/>
      <c r="E78" s="5"/>
      <c r="F78" s="5"/>
      <c r="G78" s="36"/>
      <c r="H78" s="36"/>
      <c r="I78" s="5"/>
      <c r="J78" s="29"/>
      <c r="K78" s="29"/>
      <c r="L78" s="29"/>
      <c r="M78" s="29"/>
      <c r="N78" s="29"/>
      <c r="O78" s="29"/>
      <c r="P78" s="29"/>
      <c r="Q78" s="29"/>
      <c r="R78" s="37"/>
      <c r="S78" s="37"/>
      <c r="T78" s="37"/>
      <c r="U78" s="153" t="str">
        <f>データ!$B$11</f>
        <v>H27</v>
      </c>
      <c r="V78" s="153"/>
      <c r="W78" s="153"/>
      <c r="X78" s="153"/>
      <c r="Y78" s="153"/>
      <c r="Z78" s="153"/>
      <c r="AA78" s="153"/>
      <c r="AB78" s="153"/>
      <c r="AC78" s="153"/>
      <c r="AD78" s="153"/>
      <c r="AE78" s="153"/>
      <c r="AF78" s="153"/>
      <c r="AG78" s="153"/>
      <c r="AH78" s="153"/>
      <c r="AI78" s="153"/>
      <c r="AJ78" s="153"/>
      <c r="AK78" s="153"/>
      <c r="AL78" s="153"/>
      <c r="AM78" s="153"/>
      <c r="AN78" s="153" t="str">
        <f>データ!$C$11</f>
        <v>H28</v>
      </c>
      <c r="AO78" s="153"/>
      <c r="AP78" s="153"/>
      <c r="AQ78" s="153"/>
      <c r="AR78" s="153"/>
      <c r="AS78" s="153"/>
      <c r="AT78" s="153"/>
      <c r="AU78" s="153"/>
      <c r="AV78" s="153"/>
      <c r="AW78" s="153"/>
      <c r="AX78" s="153"/>
      <c r="AY78" s="153"/>
      <c r="AZ78" s="153"/>
      <c r="BA78" s="153"/>
      <c r="BB78" s="153"/>
      <c r="BC78" s="153"/>
      <c r="BD78" s="153"/>
      <c r="BE78" s="153"/>
      <c r="BF78" s="153"/>
      <c r="BG78" s="153" t="str">
        <f>データ!$D$11</f>
        <v>H29</v>
      </c>
      <c r="BH78" s="153"/>
      <c r="BI78" s="153"/>
      <c r="BJ78" s="153"/>
      <c r="BK78" s="153"/>
      <c r="BL78" s="153"/>
      <c r="BM78" s="153"/>
      <c r="BN78" s="153"/>
      <c r="BO78" s="153"/>
      <c r="BP78" s="153"/>
      <c r="BQ78" s="153"/>
      <c r="BR78" s="153"/>
      <c r="BS78" s="153"/>
      <c r="BT78" s="153"/>
      <c r="BU78" s="153"/>
      <c r="BV78" s="153"/>
      <c r="BW78" s="153"/>
      <c r="BX78" s="153"/>
      <c r="BY78" s="153"/>
      <c r="BZ78" s="153" t="str">
        <f>データ!$E$11</f>
        <v>H30</v>
      </c>
      <c r="CA78" s="153"/>
      <c r="CB78" s="153"/>
      <c r="CC78" s="153"/>
      <c r="CD78" s="153"/>
      <c r="CE78" s="153"/>
      <c r="CF78" s="153"/>
      <c r="CG78" s="153"/>
      <c r="CH78" s="153"/>
      <c r="CI78" s="153"/>
      <c r="CJ78" s="153"/>
      <c r="CK78" s="153"/>
      <c r="CL78" s="153"/>
      <c r="CM78" s="153"/>
      <c r="CN78" s="153"/>
      <c r="CO78" s="153"/>
      <c r="CP78" s="153"/>
      <c r="CQ78" s="153"/>
      <c r="CR78" s="153"/>
      <c r="CS78" s="153" t="str">
        <f>データ!$F$11</f>
        <v>R01</v>
      </c>
      <c r="CT78" s="153"/>
      <c r="CU78" s="153"/>
      <c r="CV78" s="153"/>
      <c r="CW78" s="153"/>
      <c r="CX78" s="153"/>
      <c r="CY78" s="153"/>
      <c r="CZ78" s="153"/>
      <c r="DA78" s="153"/>
      <c r="DB78" s="153"/>
      <c r="DC78" s="153"/>
      <c r="DD78" s="153"/>
      <c r="DE78" s="153"/>
      <c r="DF78" s="153"/>
      <c r="DG78" s="153"/>
      <c r="DH78" s="153"/>
      <c r="DI78" s="153"/>
      <c r="DJ78" s="153"/>
      <c r="DK78" s="153"/>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53" t="str">
        <f>データ!$B$11</f>
        <v>H27</v>
      </c>
      <c r="EP78" s="153"/>
      <c r="EQ78" s="153"/>
      <c r="ER78" s="153"/>
      <c r="ES78" s="153"/>
      <c r="ET78" s="153"/>
      <c r="EU78" s="153"/>
      <c r="EV78" s="153"/>
      <c r="EW78" s="153"/>
      <c r="EX78" s="153"/>
      <c r="EY78" s="153"/>
      <c r="EZ78" s="153"/>
      <c r="FA78" s="153"/>
      <c r="FB78" s="153"/>
      <c r="FC78" s="153"/>
      <c r="FD78" s="153"/>
      <c r="FE78" s="153"/>
      <c r="FF78" s="153"/>
      <c r="FG78" s="153"/>
      <c r="FH78" s="153" t="str">
        <f>データ!$C$11</f>
        <v>H28</v>
      </c>
      <c r="FI78" s="153"/>
      <c r="FJ78" s="153"/>
      <c r="FK78" s="153"/>
      <c r="FL78" s="153"/>
      <c r="FM78" s="153"/>
      <c r="FN78" s="153"/>
      <c r="FO78" s="153"/>
      <c r="FP78" s="153"/>
      <c r="FQ78" s="153"/>
      <c r="FR78" s="153"/>
      <c r="FS78" s="153"/>
      <c r="FT78" s="153"/>
      <c r="FU78" s="153"/>
      <c r="FV78" s="153"/>
      <c r="FW78" s="153"/>
      <c r="FX78" s="153"/>
      <c r="FY78" s="153"/>
      <c r="FZ78" s="153"/>
      <c r="GA78" s="153" t="str">
        <f>データ!$D$11</f>
        <v>H29</v>
      </c>
      <c r="GB78" s="153"/>
      <c r="GC78" s="153"/>
      <c r="GD78" s="153"/>
      <c r="GE78" s="153"/>
      <c r="GF78" s="153"/>
      <c r="GG78" s="153"/>
      <c r="GH78" s="153"/>
      <c r="GI78" s="153"/>
      <c r="GJ78" s="153"/>
      <c r="GK78" s="153"/>
      <c r="GL78" s="153"/>
      <c r="GM78" s="153"/>
      <c r="GN78" s="153"/>
      <c r="GO78" s="153"/>
      <c r="GP78" s="153"/>
      <c r="GQ78" s="153"/>
      <c r="GR78" s="153"/>
      <c r="GS78" s="153"/>
      <c r="GT78" s="153" t="str">
        <f>データ!$E$11</f>
        <v>H30</v>
      </c>
      <c r="GU78" s="153"/>
      <c r="GV78" s="153"/>
      <c r="GW78" s="153"/>
      <c r="GX78" s="153"/>
      <c r="GY78" s="153"/>
      <c r="GZ78" s="153"/>
      <c r="HA78" s="153"/>
      <c r="HB78" s="153"/>
      <c r="HC78" s="153"/>
      <c r="HD78" s="153"/>
      <c r="HE78" s="153"/>
      <c r="HF78" s="153"/>
      <c r="HG78" s="153"/>
      <c r="HH78" s="153"/>
      <c r="HI78" s="153"/>
      <c r="HJ78" s="153"/>
      <c r="HK78" s="153"/>
      <c r="HL78" s="153"/>
      <c r="HM78" s="153" t="str">
        <f>データ!$F$11</f>
        <v>R01</v>
      </c>
      <c r="HN78" s="153"/>
      <c r="HO78" s="153"/>
      <c r="HP78" s="153"/>
      <c r="HQ78" s="153"/>
      <c r="HR78" s="153"/>
      <c r="HS78" s="153"/>
      <c r="HT78" s="153"/>
      <c r="HU78" s="153"/>
      <c r="HV78" s="153"/>
      <c r="HW78" s="153"/>
      <c r="HX78" s="153"/>
      <c r="HY78" s="153"/>
      <c r="HZ78" s="153"/>
      <c r="IA78" s="153"/>
      <c r="IB78" s="153"/>
      <c r="IC78" s="153"/>
      <c r="ID78" s="153"/>
      <c r="IE78" s="153"/>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53" t="str">
        <f>データ!$B$11</f>
        <v>H27</v>
      </c>
      <c r="JK78" s="153"/>
      <c r="JL78" s="153"/>
      <c r="JM78" s="153"/>
      <c r="JN78" s="153"/>
      <c r="JO78" s="153"/>
      <c r="JP78" s="153"/>
      <c r="JQ78" s="153"/>
      <c r="JR78" s="153"/>
      <c r="JS78" s="153"/>
      <c r="JT78" s="153"/>
      <c r="JU78" s="153"/>
      <c r="JV78" s="153"/>
      <c r="JW78" s="153"/>
      <c r="JX78" s="153"/>
      <c r="JY78" s="153"/>
      <c r="JZ78" s="153"/>
      <c r="KA78" s="153"/>
      <c r="KB78" s="153"/>
      <c r="KC78" s="153" t="str">
        <f>データ!$C$11</f>
        <v>H28</v>
      </c>
      <c r="KD78" s="153"/>
      <c r="KE78" s="153"/>
      <c r="KF78" s="153"/>
      <c r="KG78" s="153"/>
      <c r="KH78" s="153"/>
      <c r="KI78" s="153"/>
      <c r="KJ78" s="153"/>
      <c r="KK78" s="153"/>
      <c r="KL78" s="153"/>
      <c r="KM78" s="153"/>
      <c r="KN78" s="153"/>
      <c r="KO78" s="153"/>
      <c r="KP78" s="153"/>
      <c r="KQ78" s="153"/>
      <c r="KR78" s="153"/>
      <c r="KS78" s="153"/>
      <c r="KT78" s="153"/>
      <c r="KU78" s="153"/>
      <c r="KV78" s="153" t="str">
        <f>データ!$D$11</f>
        <v>H29</v>
      </c>
      <c r="KW78" s="153"/>
      <c r="KX78" s="153"/>
      <c r="KY78" s="153"/>
      <c r="KZ78" s="153"/>
      <c r="LA78" s="153"/>
      <c r="LB78" s="153"/>
      <c r="LC78" s="153"/>
      <c r="LD78" s="153"/>
      <c r="LE78" s="153"/>
      <c r="LF78" s="153"/>
      <c r="LG78" s="153"/>
      <c r="LH78" s="153"/>
      <c r="LI78" s="153"/>
      <c r="LJ78" s="153"/>
      <c r="LK78" s="153"/>
      <c r="LL78" s="153"/>
      <c r="LM78" s="153"/>
      <c r="LN78" s="153"/>
      <c r="LO78" s="153" t="str">
        <f>データ!$E$11</f>
        <v>H30</v>
      </c>
      <c r="LP78" s="153"/>
      <c r="LQ78" s="153"/>
      <c r="LR78" s="153"/>
      <c r="LS78" s="153"/>
      <c r="LT78" s="153"/>
      <c r="LU78" s="153"/>
      <c r="LV78" s="153"/>
      <c r="LW78" s="153"/>
      <c r="LX78" s="153"/>
      <c r="LY78" s="153"/>
      <c r="LZ78" s="153"/>
      <c r="MA78" s="153"/>
      <c r="MB78" s="153"/>
      <c r="MC78" s="153"/>
      <c r="MD78" s="153"/>
      <c r="ME78" s="153"/>
      <c r="MF78" s="153"/>
      <c r="MG78" s="153"/>
      <c r="MH78" s="153" t="str">
        <f>データ!$F$11</f>
        <v>R01</v>
      </c>
      <c r="MI78" s="153"/>
      <c r="MJ78" s="153"/>
      <c r="MK78" s="153"/>
      <c r="ML78" s="153"/>
      <c r="MM78" s="153"/>
      <c r="MN78" s="153"/>
      <c r="MO78" s="153"/>
      <c r="MP78" s="153"/>
      <c r="MQ78" s="153"/>
      <c r="MR78" s="153"/>
      <c r="MS78" s="153"/>
      <c r="MT78" s="153"/>
      <c r="MU78" s="153"/>
      <c r="MV78" s="153"/>
      <c r="MW78" s="153"/>
      <c r="MX78" s="153"/>
      <c r="MY78" s="153"/>
      <c r="MZ78" s="153"/>
      <c r="NA78" s="5"/>
      <c r="NB78" s="5"/>
      <c r="NC78" s="5"/>
      <c r="ND78" s="5"/>
      <c r="NE78" s="5"/>
      <c r="NF78" s="5"/>
      <c r="NG78" s="39"/>
      <c r="NH78" s="27"/>
      <c r="NI78" s="2"/>
      <c r="NJ78" s="147"/>
      <c r="NK78" s="148"/>
      <c r="NL78" s="148"/>
      <c r="NM78" s="148"/>
      <c r="NN78" s="148"/>
      <c r="NO78" s="148"/>
      <c r="NP78" s="148"/>
      <c r="NQ78" s="148"/>
      <c r="NR78" s="148"/>
      <c r="NS78" s="148"/>
      <c r="NT78" s="148"/>
      <c r="NU78" s="148"/>
      <c r="NV78" s="148"/>
      <c r="NW78" s="148"/>
      <c r="NX78" s="149"/>
    </row>
    <row r="79" spans="1:388" ht="13.5" customHeight="1">
      <c r="A79" s="2"/>
      <c r="B79" s="25"/>
      <c r="C79" s="5"/>
      <c r="D79" s="5"/>
      <c r="E79" s="5"/>
      <c r="F79" s="5"/>
      <c r="G79" s="36"/>
      <c r="H79" s="36"/>
      <c r="I79" s="40"/>
      <c r="J79" s="154" t="s">
        <v>56</v>
      </c>
      <c r="K79" s="155"/>
      <c r="L79" s="155"/>
      <c r="M79" s="155"/>
      <c r="N79" s="155"/>
      <c r="O79" s="155"/>
      <c r="P79" s="155"/>
      <c r="Q79" s="155"/>
      <c r="R79" s="155"/>
      <c r="S79" s="155"/>
      <c r="T79" s="156"/>
      <c r="U79" s="157">
        <f>データ!DR7</f>
        <v>15.2</v>
      </c>
      <c r="V79" s="157"/>
      <c r="W79" s="157"/>
      <c r="X79" s="157"/>
      <c r="Y79" s="157"/>
      <c r="Z79" s="157"/>
      <c r="AA79" s="157"/>
      <c r="AB79" s="157"/>
      <c r="AC79" s="157"/>
      <c r="AD79" s="157"/>
      <c r="AE79" s="157"/>
      <c r="AF79" s="157"/>
      <c r="AG79" s="157"/>
      <c r="AH79" s="157"/>
      <c r="AI79" s="157"/>
      <c r="AJ79" s="157"/>
      <c r="AK79" s="157"/>
      <c r="AL79" s="157"/>
      <c r="AM79" s="157"/>
      <c r="AN79" s="157">
        <f>データ!DS7</f>
        <v>23</v>
      </c>
      <c r="AO79" s="157"/>
      <c r="AP79" s="157"/>
      <c r="AQ79" s="157"/>
      <c r="AR79" s="157"/>
      <c r="AS79" s="157"/>
      <c r="AT79" s="157"/>
      <c r="AU79" s="157"/>
      <c r="AV79" s="157"/>
      <c r="AW79" s="157"/>
      <c r="AX79" s="157"/>
      <c r="AY79" s="157"/>
      <c r="AZ79" s="157"/>
      <c r="BA79" s="157"/>
      <c r="BB79" s="157"/>
      <c r="BC79" s="157"/>
      <c r="BD79" s="157"/>
      <c r="BE79" s="157"/>
      <c r="BF79" s="157"/>
      <c r="BG79" s="157">
        <f>データ!DT7</f>
        <v>30.6</v>
      </c>
      <c r="BH79" s="157"/>
      <c r="BI79" s="157"/>
      <c r="BJ79" s="157"/>
      <c r="BK79" s="157"/>
      <c r="BL79" s="157"/>
      <c r="BM79" s="157"/>
      <c r="BN79" s="157"/>
      <c r="BO79" s="157"/>
      <c r="BP79" s="157"/>
      <c r="BQ79" s="157"/>
      <c r="BR79" s="157"/>
      <c r="BS79" s="157"/>
      <c r="BT79" s="157"/>
      <c r="BU79" s="157"/>
      <c r="BV79" s="157"/>
      <c r="BW79" s="157"/>
      <c r="BX79" s="157"/>
      <c r="BY79" s="157"/>
      <c r="BZ79" s="157">
        <f>データ!DU7</f>
        <v>38.5</v>
      </c>
      <c r="CA79" s="157"/>
      <c r="CB79" s="157"/>
      <c r="CC79" s="157"/>
      <c r="CD79" s="157"/>
      <c r="CE79" s="157"/>
      <c r="CF79" s="157"/>
      <c r="CG79" s="157"/>
      <c r="CH79" s="157"/>
      <c r="CI79" s="157"/>
      <c r="CJ79" s="157"/>
      <c r="CK79" s="157"/>
      <c r="CL79" s="157"/>
      <c r="CM79" s="157"/>
      <c r="CN79" s="157"/>
      <c r="CO79" s="157"/>
      <c r="CP79" s="157"/>
      <c r="CQ79" s="157"/>
      <c r="CR79" s="157"/>
      <c r="CS79" s="157">
        <f>データ!DV7</f>
        <v>44.5</v>
      </c>
      <c r="CT79" s="157"/>
      <c r="CU79" s="157"/>
      <c r="CV79" s="157"/>
      <c r="CW79" s="157"/>
      <c r="CX79" s="157"/>
      <c r="CY79" s="157"/>
      <c r="CZ79" s="157"/>
      <c r="DA79" s="157"/>
      <c r="DB79" s="157"/>
      <c r="DC79" s="157"/>
      <c r="DD79" s="157"/>
      <c r="DE79" s="157"/>
      <c r="DF79" s="157"/>
      <c r="DG79" s="157"/>
      <c r="DH79" s="157"/>
      <c r="DI79" s="157"/>
      <c r="DJ79" s="157"/>
      <c r="DK79" s="157"/>
      <c r="DL79" s="41"/>
      <c r="DM79" s="41"/>
      <c r="DN79" s="41"/>
      <c r="DO79" s="41"/>
      <c r="DP79" s="41"/>
      <c r="DQ79" s="41"/>
      <c r="DR79" s="41"/>
      <c r="DS79" s="41"/>
      <c r="DT79" s="41"/>
      <c r="DU79" s="41"/>
      <c r="DV79" s="41"/>
      <c r="DW79" s="41"/>
      <c r="DX79" s="41"/>
      <c r="DY79" s="41"/>
      <c r="DZ79" s="41"/>
      <c r="ED79" s="154" t="s">
        <v>56</v>
      </c>
      <c r="EE79" s="155"/>
      <c r="EF79" s="155"/>
      <c r="EG79" s="155"/>
      <c r="EH79" s="155"/>
      <c r="EI79" s="155"/>
      <c r="EJ79" s="155"/>
      <c r="EK79" s="155"/>
      <c r="EL79" s="155"/>
      <c r="EM79" s="155"/>
      <c r="EN79" s="156"/>
      <c r="EO79" s="157">
        <f>データ!EC7</f>
        <v>31.9</v>
      </c>
      <c r="EP79" s="157"/>
      <c r="EQ79" s="157"/>
      <c r="ER79" s="157"/>
      <c r="ES79" s="157"/>
      <c r="ET79" s="157"/>
      <c r="EU79" s="157"/>
      <c r="EV79" s="157"/>
      <c r="EW79" s="157"/>
      <c r="EX79" s="157"/>
      <c r="EY79" s="157"/>
      <c r="EZ79" s="157"/>
      <c r="FA79" s="157"/>
      <c r="FB79" s="157"/>
      <c r="FC79" s="157"/>
      <c r="FD79" s="157"/>
      <c r="FE79" s="157"/>
      <c r="FF79" s="157"/>
      <c r="FG79" s="157"/>
      <c r="FH79" s="157">
        <f>データ!ED7</f>
        <v>47.9</v>
      </c>
      <c r="FI79" s="157"/>
      <c r="FJ79" s="157"/>
      <c r="FK79" s="157"/>
      <c r="FL79" s="157"/>
      <c r="FM79" s="157"/>
      <c r="FN79" s="157"/>
      <c r="FO79" s="157"/>
      <c r="FP79" s="157"/>
      <c r="FQ79" s="157"/>
      <c r="FR79" s="157"/>
      <c r="FS79" s="157"/>
      <c r="FT79" s="157"/>
      <c r="FU79" s="157"/>
      <c r="FV79" s="157"/>
      <c r="FW79" s="157"/>
      <c r="FX79" s="157"/>
      <c r="FY79" s="157"/>
      <c r="FZ79" s="157"/>
      <c r="GA79" s="157">
        <f>データ!EE7</f>
        <v>61.6</v>
      </c>
      <c r="GB79" s="157"/>
      <c r="GC79" s="157"/>
      <c r="GD79" s="157"/>
      <c r="GE79" s="157"/>
      <c r="GF79" s="157"/>
      <c r="GG79" s="157"/>
      <c r="GH79" s="157"/>
      <c r="GI79" s="157"/>
      <c r="GJ79" s="157"/>
      <c r="GK79" s="157"/>
      <c r="GL79" s="157"/>
      <c r="GM79" s="157"/>
      <c r="GN79" s="157"/>
      <c r="GO79" s="157"/>
      <c r="GP79" s="157"/>
      <c r="GQ79" s="157"/>
      <c r="GR79" s="157"/>
      <c r="GS79" s="157"/>
      <c r="GT79" s="157">
        <f>データ!EF7</f>
        <v>77.8</v>
      </c>
      <c r="GU79" s="157"/>
      <c r="GV79" s="157"/>
      <c r="GW79" s="157"/>
      <c r="GX79" s="157"/>
      <c r="GY79" s="157"/>
      <c r="GZ79" s="157"/>
      <c r="HA79" s="157"/>
      <c r="HB79" s="157"/>
      <c r="HC79" s="157"/>
      <c r="HD79" s="157"/>
      <c r="HE79" s="157"/>
      <c r="HF79" s="157"/>
      <c r="HG79" s="157"/>
      <c r="HH79" s="157"/>
      <c r="HI79" s="157"/>
      <c r="HJ79" s="157"/>
      <c r="HK79" s="157"/>
      <c r="HL79" s="157"/>
      <c r="HM79" s="157">
        <f>データ!EG7</f>
        <v>86.5</v>
      </c>
      <c r="HN79" s="157"/>
      <c r="HO79" s="157"/>
      <c r="HP79" s="157"/>
      <c r="HQ79" s="157"/>
      <c r="HR79" s="157"/>
      <c r="HS79" s="157"/>
      <c r="HT79" s="157"/>
      <c r="HU79" s="157"/>
      <c r="HV79" s="157"/>
      <c r="HW79" s="157"/>
      <c r="HX79" s="157"/>
      <c r="HY79" s="157"/>
      <c r="HZ79" s="157"/>
      <c r="IA79" s="157"/>
      <c r="IB79" s="157"/>
      <c r="IC79" s="157"/>
      <c r="ID79" s="157"/>
      <c r="IE79" s="157"/>
      <c r="IF79" s="42"/>
      <c r="IG79" s="42"/>
      <c r="IH79" s="42"/>
      <c r="II79" s="42"/>
      <c r="IJ79" s="42"/>
      <c r="IK79" s="42"/>
      <c r="IL79" s="42"/>
      <c r="IM79" s="42"/>
      <c r="IN79" s="42"/>
      <c r="IO79" s="42"/>
      <c r="IP79" s="42"/>
      <c r="IQ79" s="42"/>
      <c r="IY79" s="154" t="s">
        <v>56</v>
      </c>
      <c r="IZ79" s="155"/>
      <c r="JA79" s="155"/>
      <c r="JB79" s="155"/>
      <c r="JC79" s="155"/>
      <c r="JD79" s="155"/>
      <c r="JE79" s="155"/>
      <c r="JF79" s="155"/>
      <c r="JG79" s="155"/>
      <c r="JH79" s="155"/>
      <c r="JI79" s="156"/>
      <c r="JJ79" s="158">
        <f>データ!EN7</f>
        <v>50567161</v>
      </c>
      <c r="JK79" s="158"/>
      <c r="JL79" s="158"/>
      <c r="JM79" s="158"/>
      <c r="JN79" s="158"/>
      <c r="JO79" s="158"/>
      <c r="JP79" s="158"/>
      <c r="JQ79" s="158"/>
      <c r="JR79" s="158"/>
      <c r="JS79" s="158"/>
      <c r="JT79" s="158"/>
      <c r="JU79" s="158"/>
      <c r="JV79" s="158"/>
      <c r="JW79" s="158"/>
      <c r="JX79" s="158"/>
      <c r="JY79" s="158"/>
      <c r="JZ79" s="158"/>
      <c r="KA79" s="158"/>
      <c r="KB79" s="158"/>
      <c r="KC79" s="158">
        <f>データ!EO7</f>
        <v>37390602</v>
      </c>
      <c r="KD79" s="158"/>
      <c r="KE79" s="158"/>
      <c r="KF79" s="158"/>
      <c r="KG79" s="158"/>
      <c r="KH79" s="158"/>
      <c r="KI79" s="158"/>
      <c r="KJ79" s="158"/>
      <c r="KK79" s="158"/>
      <c r="KL79" s="158"/>
      <c r="KM79" s="158"/>
      <c r="KN79" s="158"/>
      <c r="KO79" s="158"/>
      <c r="KP79" s="158"/>
      <c r="KQ79" s="158"/>
      <c r="KR79" s="158"/>
      <c r="KS79" s="158"/>
      <c r="KT79" s="158"/>
      <c r="KU79" s="158"/>
      <c r="KV79" s="158">
        <f>データ!EP7</f>
        <v>38031430</v>
      </c>
      <c r="KW79" s="158"/>
      <c r="KX79" s="158"/>
      <c r="KY79" s="158"/>
      <c r="KZ79" s="158"/>
      <c r="LA79" s="158"/>
      <c r="LB79" s="158"/>
      <c r="LC79" s="158"/>
      <c r="LD79" s="158"/>
      <c r="LE79" s="158"/>
      <c r="LF79" s="158"/>
      <c r="LG79" s="158"/>
      <c r="LH79" s="158"/>
      <c r="LI79" s="158"/>
      <c r="LJ79" s="158"/>
      <c r="LK79" s="158"/>
      <c r="LL79" s="158"/>
      <c r="LM79" s="158"/>
      <c r="LN79" s="158"/>
      <c r="LO79" s="158">
        <f>データ!EQ7</f>
        <v>38069876</v>
      </c>
      <c r="LP79" s="158"/>
      <c r="LQ79" s="158"/>
      <c r="LR79" s="158"/>
      <c r="LS79" s="158"/>
      <c r="LT79" s="158"/>
      <c r="LU79" s="158"/>
      <c r="LV79" s="158"/>
      <c r="LW79" s="158"/>
      <c r="LX79" s="158"/>
      <c r="LY79" s="158"/>
      <c r="LZ79" s="158"/>
      <c r="MA79" s="158"/>
      <c r="MB79" s="158"/>
      <c r="MC79" s="158"/>
      <c r="MD79" s="158"/>
      <c r="ME79" s="158"/>
      <c r="MF79" s="158"/>
      <c r="MG79" s="158"/>
      <c r="MH79" s="158">
        <f>データ!ER7</f>
        <v>38425997</v>
      </c>
      <c r="MI79" s="158"/>
      <c r="MJ79" s="158"/>
      <c r="MK79" s="158"/>
      <c r="ML79" s="158"/>
      <c r="MM79" s="158"/>
      <c r="MN79" s="158"/>
      <c r="MO79" s="158"/>
      <c r="MP79" s="158"/>
      <c r="MQ79" s="158"/>
      <c r="MR79" s="158"/>
      <c r="MS79" s="158"/>
      <c r="MT79" s="158"/>
      <c r="MU79" s="158"/>
      <c r="MV79" s="158"/>
      <c r="MW79" s="158"/>
      <c r="MX79" s="158"/>
      <c r="MY79" s="158"/>
      <c r="MZ79" s="158"/>
      <c r="NA79" s="5"/>
      <c r="NB79" s="5"/>
      <c r="NC79" s="5"/>
      <c r="ND79" s="5"/>
      <c r="NE79" s="5"/>
      <c r="NF79" s="5"/>
      <c r="NG79" s="39"/>
      <c r="NH79" s="27"/>
      <c r="NI79" s="2"/>
      <c r="NJ79" s="147"/>
      <c r="NK79" s="148"/>
      <c r="NL79" s="148"/>
      <c r="NM79" s="148"/>
      <c r="NN79" s="148"/>
      <c r="NO79" s="148"/>
      <c r="NP79" s="148"/>
      <c r="NQ79" s="148"/>
      <c r="NR79" s="148"/>
      <c r="NS79" s="148"/>
      <c r="NT79" s="148"/>
      <c r="NU79" s="148"/>
      <c r="NV79" s="148"/>
      <c r="NW79" s="148"/>
      <c r="NX79" s="149"/>
    </row>
    <row r="80" spans="1:388" ht="13.5" customHeight="1">
      <c r="A80" s="2"/>
      <c r="B80" s="25"/>
      <c r="C80" s="5"/>
      <c r="D80" s="5"/>
      <c r="E80" s="5"/>
      <c r="F80" s="5"/>
      <c r="G80" s="5"/>
      <c r="H80" s="5"/>
      <c r="I80" s="40"/>
      <c r="J80" s="154" t="s">
        <v>58</v>
      </c>
      <c r="K80" s="155"/>
      <c r="L80" s="155"/>
      <c r="M80" s="155"/>
      <c r="N80" s="155"/>
      <c r="O80" s="155"/>
      <c r="P80" s="155"/>
      <c r="Q80" s="155"/>
      <c r="R80" s="155"/>
      <c r="S80" s="155"/>
      <c r="T80" s="156"/>
      <c r="U80" s="157">
        <f>データ!DW7</f>
        <v>48.1</v>
      </c>
      <c r="V80" s="157"/>
      <c r="W80" s="157"/>
      <c r="X80" s="157"/>
      <c r="Y80" s="157"/>
      <c r="Z80" s="157"/>
      <c r="AA80" s="157"/>
      <c r="AB80" s="157"/>
      <c r="AC80" s="157"/>
      <c r="AD80" s="157"/>
      <c r="AE80" s="157"/>
      <c r="AF80" s="157"/>
      <c r="AG80" s="157"/>
      <c r="AH80" s="157"/>
      <c r="AI80" s="157"/>
      <c r="AJ80" s="157"/>
      <c r="AK80" s="157"/>
      <c r="AL80" s="157"/>
      <c r="AM80" s="157"/>
      <c r="AN80" s="157">
        <f>データ!DX7</f>
        <v>49.8</v>
      </c>
      <c r="AO80" s="157"/>
      <c r="AP80" s="157"/>
      <c r="AQ80" s="157"/>
      <c r="AR80" s="157"/>
      <c r="AS80" s="157"/>
      <c r="AT80" s="157"/>
      <c r="AU80" s="157"/>
      <c r="AV80" s="157"/>
      <c r="AW80" s="157"/>
      <c r="AX80" s="157"/>
      <c r="AY80" s="157"/>
      <c r="AZ80" s="157"/>
      <c r="BA80" s="157"/>
      <c r="BB80" s="157"/>
      <c r="BC80" s="157"/>
      <c r="BD80" s="157"/>
      <c r="BE80" s="157"/>
      <c r="BF80" s="157"/>
      <c r="BG80" s="157">
        <f>データ!DY7</f>
        <v>50.9</v>
      </c>
      <c r="BH80" s="157"/>
      <c r="BI80" s="157"/>
      <c r="BJ80" s="157"/>
      <c r="BK80" s="157"/>
      <c r="BL80" s="157"/>
      <c r="BM80" s="157"/>
      <c r="BN80" s="157"/>
      <c r="BO80" s="157"/>
      <c r="BP80" s="157"/>
      <c r="BQ80" s="157"/>
      <c r="BR80" s="157"/>
      <c r="BS80" s="157"/>
      <c r="BT80" s="157"/>
      <c r="BU80" s="157"/>
      <c r="BV80" s="157"/>
      <c r="BW80" s="157"/>
      <c r="BX80" s="157"/>
      <c r="BY80" s="157"/>
      <c r="BZ80" s="157">
        <f>データ!DZ7</f>
        <v>51.9</v>
      </c>
      <c r="CA80" s="157"/>
      <c r="CB80" s="157"/>
      <c r="CC80" s="157"/>
      <c r="CD80" s="157"/>
      <c r="CE80" s="157"/>
      <c r="CF80" s="157"/>
      <c r="CG80" s="157"/>
      <c r="CH80" s="157"/>
      <c r="CI80" s="157"/>
      <c r="CJ80" s="157"/>
      <c r="CK80" s="157"/>
      <c r="CL80" s="157"/>
      <c r="CM80" s="157"/>
      <c r="CN80" s="157"/>
      <c r="CO80" s="157"/>
      <c r="CP80" s="157"/>
      <c r="CQ80" s="157"/>
      <c r="CR80" s="157"/>
      <c r="CS80" s="157">
        <f>データ!EA7</f>
        <v>52.9</v>
      </c>
      <c r="CT80" s="157"/>
      <c r="CU80" s="157"/>
      <c r="CV80" s="157"/>
      <c r="CW80" s="157"/>
      <c r="CX80" s="157"/>
      <c r="CY80" s="157"/>
      <c r="CZ80" s="157"/>
      <c r="DA80" s="157"/>
      <c r="DB80" s="157"/>
      <c r="DC80" s="157"/>
      <c r="DD80" s="157"/>
      <c r="DE80" s="157"/>
      <c r="DF80" s="157"/>
      <c r="DG80" s="157"/>
      <c r="DH80" s="157"/>
      <c r="DI80" s="157"/>
      <c r="DJ80" s="157"/>
      <c r="DK80" s="157"/>
      <c r="DL80" s="41"/>
      <c r="DM80" s="41"/>
      <c r="DN80" s="41"/>
      <c r="DO80" s="41"/>
      <c r="DP80" s="41"/>
      <c r="DQ80" s="41"/>
      <c r="DR80" s="41"/>
      <c r="DS80" s="41"/>
      <c r="DT80" s="41"/>
      <c r="DU80" s="41"/>
      <c r="DV80" s="41"/>
      <c r="DW80" s="41"/>
      <c r="DX80" s="41"/>
      <c r="DY80" s="41"/>
      <c r="DZ80" s="41"/>
      <c r="ED80" s="154" t="s">
        <v>58</v>
      </c>
      <c r="EE80" s="155"/>
      <c r="EF80" s="155"/>
      <c r="EG80" s="155"/>
      <c r="EH80" s="155"/>
      <c r="EI80" s="155"/>
      <c r="EJ80" s="155"/>
      <c r="EK80" s="155"/>
      <c r="EL80" s="155"/>
      <c r="EM80" s="155"/>
      <c r="EN80" s="156"/>
      <c r="EO80" s="157">
        <f>データ!EH7</f>
        <v>66.5</v>
      </c>
      <c r="EP80" s="157"/>
      <c r="EQ80" s="157"/>
      <c r="ER80" s="157"/>
      <c r="ES80" s="157"/>
      <c r="ET80" s="157"/>
      <c r="EU80" s="157"/>
      <c r="EV80" s="157"/>
      <c r="EW80" s="157"/>
      <c r="EX80" s="157"/>
      <c r="EY80" s="157"/>
      <c r="EZ80" s="157"/>
      <c r="FA80" s="157"/>
      <c r="FB80" s="157"/>
      <c r="FC80" s="157"/>
      <c r="FD80" s="157"/>
      <c r="FE80" s="157"/>
      <c r="FF80" s="157"/>
      <c r="FG80" s="157"/>
      <c r="FH80" s="157">
        <f>データ!EI7</f>
        <v>65</v>
      </c>
      <c r="FI80" s="157"/>
      <c r="FJ80" s="157"/>
      <c r="FK80" s="157"/>
      <c r="FL80" s="157"/>
      <c r="FM80" s="157"/>
      <c r="FN80" s="157"/>
      <c r="FO80" s="157"/>
      <c r="FP80" s="157"/>
      <c r="FQ80" s="157"/>
      <c r="FR80" s="157"/>
      <c r="FS80" s="157"/>
      <c r="FT80" s="157"/>
      <c r="FU80" s="157"/>
      <c r="FV80" s="157"/>
      <c r="FW80" s="157"/>
      <c r="FX80" s="157"/>
      <c r="FY80" s="157"/>
      <c r="FZ80" s="157"/>
      <c r="GA80" s="157">
        <f>データ!EJ7</f>
        <v>66.8</v>
      </c>
      <c r="GB80" s="157"/>
      <c r="GC80" s="157"/>
      <c r="GD80" s="157"/>
      <c r="GE80" s="157"/>
      <c r="GF80" s="157"/>
      <c r="GG80" s="157"/>
      <c r="GH80" s="157"/>
      <c r="GI80" s="157"/>
      <c r="GJ80" s="157"/>
      <c r="GK80" s="157"/>
      <c r="GL80" s="157"/>
      <c r="GM80" s="157"/>
      <c r="GN80" s="157"/>
      <c r="GO80" s="157"/>
      <c r="GP80" s="157"/>
      <c r="GQ80" s="157"/>
      <c r="GR80" s="157"/>
      <c r="GS80" s="157"/>
      <c r="GT80" s="157">
        <f>データ!EK7</f>
        <v>68.2</v>
      </c>
      <c r="GU80" s="157"/>
      <c r="GV80" s="157"/>
      <c r="GW80" s="157"/>
      <c r="GX80" s="157"/>
      <c r="GY80" s="157"/>
      <c r="GZ80" s="157"/>
      <c r="HA80" s="157"/>
      <c r="HB80" s="157"/>
      <c r="HC80" s="157"/>
      <c r="HD80" s="157"/>
      <c r="HE80" s="157"/>
      <c r="HF80" s="157"/>
      <c r="HG80" s="157"/>
      <c r="HH80" s="157"/>
      <c r="HI80" s="157"/>
      <c r="HJ80" s="157"/>
      <c r="HK80" s="157"/>
      <c r="HL80" s="157"/>
      <c r="HM80" s="157">
        <f>データ!EL7</f>
        <v>69.400000000000006</v>
      </c>
      <c r="HN80" s="157"/>
      <c r="HO80" s="157"/>
      <c r="HP80" s="157"/>
      <c r="HQ80" s="157"/>
      <c r="HR80" s="157"/>
      <c r="HS80" s="157"/>
      <c r="HT80" s="157"/>
      <c r="HU80" s="157"/>
      <c r="HV80" s="157"/>
      <c r="HW80" s="157"/>
      <c r="HX80" s="157"/>
      <c r="HY80" s="157"/>
      <c r="HZ80" s="157"/>
      <c r="IA80" s="157"/>
      <c r="IB80" s="157"/>
      <c r="IC80" s="157"/>
      <c r="ID80" s="157"/>
      <c r="IE80" s="157"/>
      <c r="IF80" s="42"/>
      <c r="IG80" s="42"/>
      <c r="IH80" s="42"/>
      <c r="II80" s="42"/>
      <c r="IJ80" s="42"/>
      <c r="IK80" s="42"/>
      <c r="IL80" s="42"/>
      <c r="IM80" s="42"/>
      <c r="IN80" s="42"/>
      <c r="IO80" s="42"/>
      <c r="IP80" s="42"/>
      <c r="IQ80" s="42"/>
      <c r="IY80" s="154" t="s">
        <v>58</v>
      </c>
      <c r="IZ80" s="155"/>
      <c r="JA80" s="155"/>
      <c r="JB80" s="155"/>
      <c r="JC80" s="155"/>
      <c r="JD80" s="155"/>
      <c r="JE80" s="155"/>
      <c r="JF80" s="155"/>
      <c r="JG80" s="155"/>
      <c r="JH80" s="155"/>
      <c r="JI80" s="156"/>
      <c r="JJ80" s="158">
        <f>データ!ES7</f>
        <v>39301664</v>
      </c>
      <c r="JK80" s="158"/>
      <c r="JL80" s="158"/>
      <c r="JM80" s="158"/>
      <c r="JN80" s="158"/>
      <c r="JO80" s="158"/>
      <c r="JP80" s="158"/>
      <c r="JQ80" s="158"/>
      <c r="JR80" s="158"/>
      <c r="JS80" s="158"/>
      <c r="JT80" s="158"/>
      <c r="JU80" s="158"/>
      <c r="JV80" s="158"/>
      <c r="JW80" s="158"/>
      <c r="JX80" s="158"/>
      <c r="JY80" s="158"/>
      <c r="JZ80" s="158"/>
      <c r="KA80" s="158"/>
      <c r="KB80" s="158"/>
      <c r="KC80" s="158">
        <f>データ!ET7</f>
        <v>45645830</v>
      </c>
      <c r="KD80" s="158"/>
      <c r="KE80" s="158"/>
      <c r="KF80" s="158"/>
      <c r="KG80" s="158"/>
      <c r="KH80" s="158"/>
      <c r="KI80" s="158"/>
      <c r="KJ80" s="158"/>
      <c r="KK80" s="158"/>
      <c r="KL80" s="158"/>
      <c r="KM80" s="158"/>
      <c r="KN80" s="158"/>
      <c r="KO80" s="158"/>
      <c r="KP80" s="158"/>
      <c r="KQ80" s="158"/>
      <c r="KR80" s="158"/>
      <c r="KS80" s="158"/>
      <c r="KT80" s="158"/>
      <c r="KU80" s="158"/>
      <c r="KV80" s="158">
        <f>データ!EU7</f>
        <v>47082778</v>
      </c>
      <c r="KW80" s="158"/>
      <c r="KX80" s="158"/>
      <c r="KY80" s="158"/>
      <c r="KZ80" s="158"/>
      <c r="LA80" s="158"/>
      <c r="LB80" s="158"/>
      <c r="LC80" s="158"/>
      <c r="LD80" s="158"/>
      <c r="LE80" s="158"/>
      <c r="LF80" s="158"/>
      <c r="LG80" s="158"/>
      <c r="LH80" s="158"/>
      <c r="LI80" s="158"/>
      <c r="LJ80" s="158"/>
      <c r="LK80" s="158"/>
      <c r="LL80" s="158"/>
      <c r="LM80" s="158"/>
      <c r="LN80" s="158"/>
      <c r="LO80" s="158">
        <f>データ!EV7</f>
        <v>48918364</v>
      </c>
      <c r="LP80" s="158"/>
      <c r="LQ80" s="158"/>
      <c r="LR80" s="158"/>
      <c r="LS80" s="158"/>
      <c r="LT80" s="158"/>
      <c r="LU80" s="158"/>
      <c r="LV80" s="158"/>
      <c r="LW80" s="158"/>
      <c r="LX80" s="158"/>
      <c r="LY80" s="158"/>
      <c r="LZ80" s="158"/>
      <c r="MA80" s="158"/>
      <c r="MB80" s="158"/>
      <c r="MC80" s="158"/>
      <c r="MD80" s="158"/>
      <c r="ME80" s="158"/>
      <c r="MF80" s="158"/>
      <c r="MG80" s="158"/>
      <c r="MH80" s="158">
        <f>データ!EW7</f>
        <v>49696718</v>
      </c>
      <c r="MI80" s="158"/>
      <c r="MJ80" s="158"/>
      <c r="MK80" s="158"/>
      <c r="ML80" s="158"/>
      <c r="MM80" s="158"/>
      <c r="MN80" s="158"/>
      <c r="MO80" s="158"/>
      <c r="MP80" s="158"/>
      <c r="MQ80" s="158"/>
      <c r="MR80" s="158"/>
      <c r="MS80" s="158"/>
      <c r="MT80" s="158"/>
      <c r="MU80" s="158"/>
      <c r="MV80" s="158"/>
      <c r="MW80" s="158"/>
      <c r="MX80" s="158"/>
      <c r="MY80" s="158"/>
      <c r="MZ80" s="158"/>
      <c r="NA80" s="5"/>
      <c r="NB80" s="5"/>
      <c r="NC80" s="5"/>
      <c r="ND80" s="5"/>
      <c r="NE80" s="5"/>
      <c r="NF80" s="5"/>
      <c r="NG80" s="39"/>
      <c r="NH80" s="27"/>
      <c r="NI80" s="2"/>
      <c r="NJ80" s="147"/>
      <c r="NK80" s="148"/>
      <c r="NL80" s="148"/>
      <c r="NM80" s="148"/>
      <c r="NN80" s="148"/>
      <c r="NO80" s="148"/>
      <c r="NP80" s="148"/>
      <c r="NQ80" s="148"/>
      <c r="NR80" s="148"/>
      <c r="NS80" s="148"/>
      <c r="NT80" s="148"/>
      <c r="NU80" s="148"/>
      <c r="NV80" s="148"/>
      <c r="NW80" s="148"/>
      <c r="NX80" s="149"/>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7"/>
      <c r="NK81" s="148"/>
      <c r="NL81" s="148"/>
      <c r="NM81" s="148"/>
      <c r="NN81" s="148"/>
      <c r="NO81" s="148"/>
      <c r="NP81" s="148"/>
      <c r="NQ81" s="148"/>
      <c r="NR81" s="148"/>
      <c r="NS81" s="148"/>
      <c r="NT81" s="148"/>
      <c r="NU81" s="148"/>
      <c r="NV81" s="148"/>
      <c r="NW81" s="148"/>
      <c r="NX81" s="149"/>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7"/>
      <c r="NK82" s="148"/>
      <c r="NL82" s="148"/>
      <c r="NM82" s="148"/>
      <c r="NN82" s="148"/>
      <c r="NO82" s="148"/>
      <c r="NP82" s="148"/>
      <c r="NQ82" s="148"/>
      <c r="NR82" s="148"/>
      <c r="NS82" s="148"/>
      <c r="NT82" s="148"/>
      <c r="NU82" s="148"/>
      <c r="NV82" s="148"/>
      <c r="NW82" s="148"/>
      <c r="NX82" s="149"/>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7"/>
      <c r="NK83" s="148"/>
      <c r="NL83" s="148"/>
      <c r="NM83" s="148"/>
      <c r="NN83" s="148"/>
      <c r="NO83" s="148"/>
      <c r="NP83" s="148"/>
      <c r="NQ83" s="148"/>
      <c r="NR83" s="148"/>
      <c r="NS83" s="148"/>
      <c r="NT83" s="148"/>
      <c r="NU83" s="148"/>
      <c r="NV83" s="148"/>
      <c r="NW83" s="148"/>
      <c r="NX83" s="149"/>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50"/>
      <c r="NK84" s="151"/>
      <c r="NL84" s="151"/>
      <c r="NM84" s="151"/>
      <c r="NN84" s="151"/>
      <c r="NO84" s="151"/>
      <c r="NP84" s="151"/>
      <c r="NQ84" s="151"/>
      <c r="NR84" s="151"/>
      <c r="NS84" s="151"/>
      <c r="NT84" s="151"/>
      <c r="NU84" s="151"/>
      <c r="NV84" s="151"/>
      <c r="NW84" s="151"/>
      <c r="NX84" s="152"/>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92</v>
      </c>
      <c r="L89" s="45" t="s">
        <v>93</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Gqxr+yEQc6tpg4U43O4OgFK0QvU3DP3EP85iogOctnOILFHn9W1OnoWKncHdmrjyJEVVCzXtfbIJH8PyFPjO3Q==" saltValue="ydQ0OEEZQl0oRGo0RmE6gQ=="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94</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95</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2" t="s">
        <v>104</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105</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64" t="s">
        <v>107</v>
      </c>
      <c r="AI4" s="165"/>
      <c r="AJ4" s="165"/>
      <c r="AK4" s="165"/>
      <c r="AL4" s="165"/>
      <c r="AM4" s="165"/>
      <c r="AN4" s="165"/>
      <c r="AO4" s="165"/>
      <c r="AP4" s="165"/>
      <c r="AQ4" s="165"/>
      <c r="AR4" s="166"/>
      <c r="AS4" s="160" t="s">
        <v>108</v>
      </c>
      <c r="AT4" s="159"/>
      <c r="AU4" s="159"/>
      <c r="AV4" s="159"/>
      <c r="AW4" s="159"/>
      <c r="AX4" s="159"/>
      <c r="AY4" s="159"/>
      <c r="AZ4" s="159"/>
      <c r="BA4" s="159"/>
      <c r="BB4" s="159"/>
      <c r="BC4" s="159"/>
      <c r="BD4" s="160" t="s">
        <v>109</v>
      </c>
      <c r="BE4" s="159"/>
      <c r="BF4" s="159"/>
      <c r="BG4" s="159"/>
      <c r="BH4" s="159"/>
      <c r="BI4" s="159"/>
      <c r="BJ4" s="159"/>
      <c r="BK4" s="159"/>
      <c r="BL4" s="159"/>
      <c r="BM4" s="159"/>
      <c r="BN4" s="159"/>
      <c r="BO4" s="164" t="s">
        <v>110</v>
      </c>
      <c r="BP4" s="165"/>
      <c r="BQ4" s="165"/>
      <c r="BR4" s="165"/>
      <c r="BS4" s="165"/>
      <c r="BT4" s="165"/>
      <c r="BU4" s="165"/>
      <c r="BV4" s="165"/>
      <c r="BW4" s="165"/>
      <c r="BX4" s="165"/>
      <c r="BY4" s="166"/>
      <c r="BZ4" s="159" t="s">
        <v>111</v>
      </c>
      <c r="CA4" s="159"/>
      <c r="CB4" s="159"/>
      <c r="CC4" s="159"/>
      <c r="CD4" s="159"/>
      <c r="CE4" s="159"/>
      <c r="CF4" s="159"/>
      <c r="CG4" s="159"/>
      <c r="CH4" s="159"/>
      <c r="CI4" s="159"/>
      <c r="CJ4" s="159"/>
      <c r="CK4" s="160" t="s">
        <v>112</v>
      </c>
      <c r="CL4" s="159"/>
      <c r="CM4" s="159"/>
      <c r="CN4" s="159"/>
      <c r="CO4" s="159"/>
      <c r="CP4" s="159"/>
      <c r="CQ4" s="159"/>
      <c r="CR4" s="159"/>
      <c r="CS4" s="159"/>
      <c r="CT4" s="159"/>
      <c r="CU4" s="159"/>
      <c r="CV4" s="159" t="s">
        <v>113</v>
      </c>
      <c r="CW4" s="159"/>
      <c r="CX4" s="159"/>
      <c r="CY4" s="159"/>
      <c r="CZ4" s="159"/>
      <c r="DA4" s="159"/>
      <c r="DB4" s="159"/>
      <c r="DC4" s="159"/>
      <c r="DD4" s="159"/>
      <c r="DE4" s="159"/>
      <c r="DF4" s="159"/>
      <c r="DG4" s="159" t="s">
        <v>114</v>
      </c>
      <c r="DH4" s="159"/>
      <c r="DI4" s="159"/>
      <c r="DJ4" s="159"/>
      <c r="DK4" s="159"/>
      <c r="DL4" s="159"/>
      <c r="DM4" s="159"/>
      <c r="DN4" s="159"/>
      <c r="DO4" s="159"/>
      <c r="DP4" s="159"/>
      <c r="DQ4" s="159"/>
      <c r="DR4" s="164" t="s">
        <v>115</v>
      </c>
      <c r="DS4" s="165"/>
      <c r="DT4" s="165"/>
      <c r="DU4" s="165"/>
      <c r="DV4" s="165"/>
      <c r="DW4" s="165"/>
      <c r="DX4" s="165"/>
      <c r="DY4" s="165"/>
      <c r="DZ4" s="165"/>
      <c r="EA4" s="165"/>
      <c r="EB4" s="166"/>
      <c r="EC4" s="159" t="s">
        <v>116</v>
      </c>
      <c r="ED4" s="159"/>
      <c r="EE4" s="159"/>
      <c r="EF4" s="159"/>
      <c r="EG4" s="159"/>
      <c r="EH4" s="159"/>
      <c r="EI4" s="159"/>
      <c r="EJ4" s="159"/>
      <c r="EK4" s="159"/>
      <c r="EL4" s="159"/>
      <c r="EM4" s="159"/>
      <c r="EN4" s="159" t="s">
        <v>117</v>
      </c>
      <c r="EO4" s="159"/>
      <c r="EP4" s="159"/>
      <c r="EQ4" s="159"/>
      <c r="ER4" s="159"/>
      <c r="ES4" s="159"/>
      <c r="ET4" s="159"/>
      <c r="EU4" s="159"/>
      <c r="EV4" s="159"/>
      <c r="EW4" s="159"/>
      <c r="EX4" s="159"/>
    </row>
    <row r="5" spans="1:154">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152</v>
      </c>
      <c r="AT5" s="62" t="s">
        <v>153</v>
      </c>
      <c r="AU5" s="62" t="s">
        <v>154</v>
      </c>
      <c r="AV5" s="62" t="s">
        <v>155</v>
      </c>
      <c r="AW5" s="62" t="s">
        <v>156</v>
      </c>
      <c r="AX5" s="62" t="s">
        <v>146</v>
      </c>
      <c r="AY5" s="62" t="s">
        <v>147</v>
      </c>
      <c r="AZ5" s="62" t="s">
        <v>148</v>
      </c>
      <c r="BA5" s="62" t="s">
        <v>149</v>
      </c>
      <c r="BB5" s="62" t="s">
        <v>150</v>
      </c>
      <c r="BC5" s="62" t="s">
        <v>151</v>
      </c>
      <c r="BD5" s="62" t="s">
        <v>141</v>
      </c>
      <c r="BE5" s="62" t="s">
        <v>153</v>
      </c>
      <c r="BF5" s="62" t="s">
        <v>143</v>
      </c>
      <c r="BG5" s="62" t="s">
        <v>155</v>
      </c>
      <c r="BH5" s="62" t="s">
        <v>145</v>
      </c>
      <c r="BI5" s="62" t="s">
        <v>146</v>
      </c>
      <c r="BJ5" s="62" t="s">
        <v>147</v>
      </c>
      <c r="BK5" s="62" t="s">
        <v>148</v>
      </c>
      <c r="BL5" s="62" t="s">
        <v>149</v>
      </c>
      <c r="BM5" s="62" t="s">
        <v>150</v>
      </c>
      <c r="BN5" s="62" t="s">
        <v>151</v>
      </c>
      <c r="BO5" s="62" t="s">
        <v>157</v>
      </c>
      <c r="BP5" s="62" t="s">
        <v>158</v>
      </c>
      <c r="BQ5" s="62" t="s">
        <v>143</v>
      </c>
      <c r="BR5" s="62" t="s">
        <v>159</v>
      </c>
      <c r="BS5" s="62" t="s">
        <v>156</v>
      </c>
      <c r="BT5" s="62" t="s">
        <v>146</v>
      </c>
      <c r="BU5" s="62" t="s">
        <v>147</v>
      </c>
      <c r="BV5" s="62" t="s">
        <v>148</v>
      </c>
      <c r="BW5" s="62" t="s">
        <v>149</v>
      </c>
      <c r="BX5" s="62" t="s">
        <v>150</v>
      </c>
      <c r="BY5" s="62" t="s">
        <v>151</v>
      </c>
      <c r="BZ5" s="62" t="s">
        <v>152</v>
      </c>
      <c r="CA5" s="62" t="s">
        <v>153</v>
      </c>
      <c r="CB5" s="62" t="s">
        <v>160</v>
      </c>
      <c r="CC5" s="62" t="s">
        <v>144</v>
      </c>
      <c r="CD5" s="62" t="s">
        <v>156</v>
      </c>
      <c r="CE5" s="62" t="s">
        <v>146</v>
      </c>
      <c r="CF5" s="62" t="s">
        <v>147</v>
      </c>
      <c r="CG5" s="62" t="s">
        <v>148</v>
      </c>
      <c r="CH5" s="62" t="s">
        <v>149</v>
      </c>
      <c r="CI5" s="62" t="s">
        <v>150</v>
      </c>
      <c r="CJ5" s="62" t="s">
        <v>151</v>
      </c>
      <c r="CK5" s="62" t="s">
        <v>152</v>
      </c>
      <c r="CL5" s="62" t="s">
        <v>142</v>
      </c>
      <c r="CM5" s="62" t="s">
        <v>143</v>
      </c>
      <c r="CN5" s="62" t="s">
        <v>155</v>
      </c>
      <c r="CO5" s="62" t="s">
        <v>156</v>
      </c>
      <c r="CP5" s="62" t="s">
        <v>146</v>
      </c>
      <c r="CQ5" s="62" t="s">
        <v>147</v>
      </c>
      <c r="CR5" s="62" t="s">
        <v>148</v>
      </c>
      <c r="CS5" s="62" t="s">
        <v>149</v>
      </c>
      <c r="CT5" s="62" t="s">
        <v>150</v>
      </c>
      <c r="CU5" s="62" t="s">
        <v>151</v>
      </c>
      <c r="CV5" s="62" t="s">
        <v>141</v>
      </c>
      <c r="CW5" s="62" t="s">
        <v>153</v>
      </c>
      <c r="CX5" s="62" t="s">
        <v>161</v>
      </c>
      <c r="CY5" s="62" t="s">
        <v>155</v>
      </c>
      <c r="CZ5" s="62" t="s">
        <v>145</v>
      </c>
      <c r="DA5" s="62" t="s">
        <v>146</v>
      </c>
      <c r="DB5" s="62" t="s">
        <v>147</v>
      </c>
      <c r="DC5" s="62" t="s">
        <v>148</v>
      </c>
      <c r="DD5" s="62" t="s">
        <v>149</v>
      </c>
      <c r="DE5" s="62" t="s">
        <v>150</v>
      </c>
      <c r="DF5" s="62" t="s">
        <v>151</v>
      </c>
      <c r="DG5" s="62" t="s">
        <v>152</v>
      </c>
      <c r="DH5" s="62" t="s">
        <v>153</v>
      </c>
      <c r="DI5" s="62" t="s">
        <v>160</v>
      </c>
      <c r="DJ5" s="62" t="s">
        <v>159</v>
      </c>
      <c r="DK5" s="62" t="s">
        <v>156</v>
      </c>
      <c r="DL5" s="62" t="s">
        <v>146</v>
      </c>
      <c r="DM5" s="62" t="s">
        <v>147</v>
      </c>
      <c r="DN5" s="62" t="s">
        <v>148</v>
      </c>
      <c r="DO5" s="62" t="s">
        <v>149</v>
      </c>
      <c r="DP5" s="62" t="s">
        <v>150</v>
      </c>
      <c r="DQ5" s="62" t="s">
        <v>151</v>
      </c>
      <c r="DR5" s="62" t="s">
        <v>157</v>
      </c>
      <c r="DS5" s="62" t="s">
        <v>153</v>
      </c>
      <c r="DT5" s="62" t="s">
        <v>143</v>
      </c>
      <c r="DU5" s="62" t="s">
        <v>144</v>
      </c>
      <c r="DV5" s="62" t="s">
        <v>145</v>
      </c>
      <c r="DW5" s="62" t="s">
        <v>146</v>
      </c>
      <c r="DX5" s="62" t="s">
        <v>147</v>
      </c>
      <c r="DY5" s="62" t="s">
        <v>148</v>
      </c>
      <c r="DZ5" s="62" t="s">
        <v>149</v>
      </c>
      <c r="EA5" s="62" t="s">
        <v>150</v>
      </c>
      <c r="EB5" s="62" t="s">
        <v>151</v>
      </c>
      <c r="EC5" s="62" t="s">
        <v>141</v>
      </c>
      <c r="ED5" s="62" t="s">
        <v>162</v>
      </c>
      <c r="EE5" s="62" t="s">
        <v>143</v>
      </c>
      <c r="EF5" s="62" t="s">
        <v>163</v>
      </c>
      <c r="EG5" s="62" t="s">
        <v>156</v>
      </c>
      <c r="EH5" s="62" t="s">
        <v>146</v>
      </c>
      <c r="EI5" s="62" t="s">
        <v>147</v>
      </c>
      <c r="EJ5" s="62" t="s">
        <v>148</v>
      </c>
      <c r="EK5" s="62" t="s">
        <v>149</v>
      </c>
      <c r="EL5" s="62" t="s">
        <v>150</v>
      </c>
      <c r="EM5" s="62" t="s">
        <v>164</v>
      </c>
      <c r="EN5" s="62" t="s">
        <v>152</v>
      </c>
      <c r="EO5" s="62" t="s">
        <v>153</v>
      </c>
      <c r="EP5" s="62" t="s">
        <v>143</v>
      </c>
      <c r="EQ5" s="62" t="s">
        <v>165</v>
      </c>
      <c r="ER5" s="62" t="s">
        <v>145</v>
      </c>
      <c r="ES5" s="62" t="s">
        <v>146</v>
      </c>
      <c r="ET5" s="62" t="s">
        <v>147</v>
      </c>
      <c r="EU5" s="62" t="s">
        <v>148</v>
      </c>
      <c r="EV5" s="62" t="s">
        <v>149</v>
      </c>
      <c r="EW5" s="62" t="s">
        <v>150</v>
      </c>
      <c r="EX5" s="62" t="s">
        <v>151</v>
      </c>
    </row>
    <row r="6" spans="1:154" s="67" customFormat="1">
      <c r="A6" s="48" t="s">
        <v>166</v>
      </c>
      <c r="B6" s="63">
        <f>B8</f>
        <v>2019</v>
      </c>
      <c r="C6" s="63">
        <f t="shared" ref="C6:M6" si="2">C8</f>
        <v>127510</v>
      </c>
      <c r="D6" s="63">
        <f t="shared" si="2"/>
        <v>46</v>
      </c>
      <c r="E6" s="63">
        <f t="shared" si="2"/>
        <v>6</v>
      </c>
      <c r="F6" s="63">
        <f t="shared" si="2"/>
        <v>0</v>
      </c>
      <c r="G6" s="63">
        <f t="shared" si="2"/>
        <v>1</v>
      </c>
      <c r="H6" s="161" t="str">
        <f>IF(H8&lt;&gt;I8,H8,"")&amp;IF(I8&lt;&gt;J8,I8,"")&amp;"　"&amp;J8</f>
        <v>千葉県地方独立行政法人東金九十九里地域医療センター　東千葉メディカルセンター</v>
      </c>
      <c r="I6" s="162"/>
      <c r="J6" s="163"/>
      <c r="K6" s="63" t="str">
        <f t="shared" si="2"/>
        <v>地方独立行政法人</v>
      </c>
      <c r="L6" s="63" t="str">
        <f t="shared" si="2"/>
        <v>病院事業</v>
      </c>
      <c r="M6" s="63" t="str">
        <f t="shared" si="2"/>
        <v>一般病院</v>
      </c>
      <c r="N6" s="63" t="str">
        <f>N8</f>
        <v>300床以上～400床未満</v>
      </c>
      <c r="O6" s="63" t="str">
        <f>O8</f>
        <v>非設置</v>
      </c>
      <c r="P6" s="63" t="str">
        <f>P8</f>
        <v>直営</v>
      </c>
      <c r="Q6" s="64">
        <f t="shared" ref="Q6:AG6" si="3">Q8</f>
        <v>22</v>
      </c>
      <c r="R6" s="63" t="str">
        <f t="shared" si="3"/>
        <v>対象</v>
      </c>
      <c r="S6" s="63" t="str">
        <f t="shared" si="3"/>
        <v>I</v>
      </c>
      <c r="T6" s="63" t="str">
        <f t="shared" si="3"/>
        <v>救 臨 災 地 輪</v>
      </c>
      <c r="U6" s="64" t="str">
        <f>U8</f>
        <v>-</v>
      </c>
      <c r="V6" s="64">
        <f>V8</f>
        <v>29465</v>
      </c>
      <c r="W6" s="63" t="str">
        <f>W8</f>
        <v>非該当</v>
      </c>
      <c r="X6" s="63" t="str">
        <f t="shared" si="3"/>
        <v>７：１</v>
      </c>
      <c r="Y6" s="64">
        <f t="shared" si="3"/>
        <v>314</v>
      </c>
      <c r="Z6" s="64" t="str">
        <f t="shared" si="3"/>
        <v>-</v>
      </c>
      <c r="AA6" s="64" t="str">
        <f t="shared" si="3"/>
        <v>-</v>
      </c>
      <c r="AB6" s="64" t="str">
        <f t="shared" si="3"/>
        <v>-</v>
      </c>
      <c r="AC6" s="64" t="str">
        <f t="shared" si="3"/>
        <v>-</v>
      </c>
      <c r="AD6" s="64">
        <f t="shared" si="3"/>
        <v>314</v>
      </c>
      <c r="AE6" s="64">
        <f t="shared" si="3"/>
        <v>273</v>
      </c>
      <c r="AF6" s="64" t="str">
        <f t="shared" si="3"/>
        <v>-</v>
      </c>
      <c r="AG6" s="64">
        <f t="shared" si="3"/>
        <v>273</v>
      </c>
      <c r="AH6" s="65">
        <f>IF(AH8="-",NA(),AH8)</f>
        <v>76</v>
      </c>
      <c r="AI6" s="65">
        <f t="shared" ref="AI6:AQ6" si="4">IF(AI8="-",NA(),AI8)</f>
        <v>83.3</v>
      </c>
      <c r="AJ6" s="65">
        <f t="shared" si="4"/>
        <v>83.1</v>
      </c>
      <c r="AK6" s="65">
        <f t="shared" si="4"/>
        <v>119.9</v>
      </c>
      <c r="AL6" s="65">
        <f t="shared" si="4"/>
        <v>86.6</v>
      </c>
      <c r="AM6" s="65">
        <f t="shared" si="4"/>
        <v>96.6</v>
      </c>
      <c r="AN6" s="65">
        <f t="shared" si="4"/>
        <v>97.2</v>
      </c>
      <c r="AO6" s="65">
        <f t="shared" si="4"/>
        <v>97</v>
      </c>
      <c r="AP6" s="65">
        <f t="shared" si="4"/>
        <v>97.8</v>
      </c>
      <c r="AQ6" s="65">
        <f t="shared" si="4"/>
        <v>97</v>
      </c>
      <c r="AR6" s="65" t="str">
        <f>IF(AR8="-","【-】","【"&amp;SUBSTITUTE(TEXT(AR8,"#,##0.0"),"-","△")&amp;"】")</f>
        <v>【98.2】</v>
      </c>
      <c r="AS6" s="65">
        <f>IF(AS8="-",NA(),AS8)</f>
        <v>67.400000000000006</v>
      </c>
      <c r="AT6" s="65">
        <f t="shared" ref="AT6:BB6" si="5">IF(AT8="-",NA(),AT8)</f>
        <v>75.8</v>
      </c>
      <c r="AU6" s="65">
        <f t="shared" si="5"/>
        <v>79.3</v>
      </c>
      <c r="AV6" s="65">
        <f t="shared" si="5"/>
        <v>82.7</v>
      </c>
      <c r="AW6" s="65">
        <f t="shared" si="5"/>
        <v>84</v>
      </c>
      <c r="AX6" s="65">
        <f t="shared" si="5"/>
        <v>86.2</v>
      </c>
      <c r="AY6" s="65">
        <f t="shared" si="5"/>
        <v>90.1</v>
      </c>
      <c r="AZ6" s="65">
        <f t="shared" si="5"/>
        <v>89.6</v>
      </c>
      <c r="BA6" s="65">
        <f t="shared" si="5"/>
        <v>89.7</v>
      </c>
      <c r="BB6" s="65">
        <f t="shared" si="5"/>
        <v>89.3</v>
      </c>
      <c r="BC6" s="65" t="str">
        <f>IF(BC8="-","【-】","【"&amp;SUBSTITUTE(TEXT(BC8,"#,##0.0"),"-","△")&amp;"】")</f>
        <v>【89.5】</v>
      </c>
      <c r="BD6" s="65">
        <f>IF(BD8="-",NA(),BD8)</f>
        <v>72.900000000000006</v>
      </c>
      <c r="BE6" s="65">
        <f t="shared" ref="BE6:BM6" si="6">IF(BE8="-",NA(),BE8)</f>
        <v>78.3</v>
      </c>
      <c r="BF6" s="65">
        <f t="shared" si="6"/>
        <v>92</v>
      </c>
      <c r="BG6" s="65">
        <f t="shared" si="6"/>
        <v>38.1</v>
      </c>
      <c r="BH6" s="65">
        <f t="shared" si="6"/>
        <v>62</v>
      </c>
      <c r="BI6" s="65">
        <f t="shared" si="6"/>
        <v>81.599999999999994</v>
      </c>
      <c r="BJ6" s="65">
        <f t="shared" si="6"/>
        <v>76.3</v>
      </c>
      <c r="BK6" s="65">
        <f t="shared" si="6"/>
        <v>80.7</v>
      </c>
      <c r="BL6" s="65">
        <f t="shared" si="6"/>
        <v>75.900000000000006</v>
      </c>
      <c r="BM6" s="65">
        <f t="shared" si="6"/>
        <v>75.099999999999994</v>
      </c>
      <c r="BN6" s="65" t="str">
        <f>IF(BN8="-","【-】","【"&amp;SUBSTITUTE(TEXT(BN8,"#,##0.0"),"-","△")&amp;"】")</f>
        <v>【59.6】</v>
      </c>
      <c r="BO6" s="65">
        <f>IF(BO8="-",NA(),BO8)</f>
        <v>56.4</v>
      </c>
      <c r="BP6" s="65">
        <f t="shared" ref="BP6:BX6" si="7">IF(BP8="-",NA(),BP8)</f>
        <v>71.599999999999994</v>
      </c>
      <c r="BQ6" s="65">
        <f t="shared" si="7"/>
        <v>81.400000000000006</v>
      </c>
      <c r="BR6" s="65">
        <f t="shared" si="7"/>
        <v>87.2</v>
      </c>
      <c r="BS6" s="65">
        <f t="shared" si="7"/>
        <v>87.6</v>
      </c>
      <c r="BT6" s="65">
        <f t="shared" si="7"/>
        <v>69.8</v>
      </c>
      <c r="BU6" s="65">
        <f t="shared" si="7"/>
        <v>72.599999999999994</v>
      </c>
      <c r="BV6" s="65">
        <f t="shared" si="7"/>
        <v>73.5</v>
      </c>
      <c r="BW6" s="65">
        <f t="shared" si="7"/>
        <v>74.099999999999994</v>
      </c>
      <c r="BX6" s="65">
        <f t="shared" si="7"/>
        <v>74.400000000000006</v>
      </c>
      <c r="BY6" s="65" t="str">
        <f>IF(BY8="-","【-】","【"&amp;SUBSTITUTE(TEXT(BY8,"#,##0.0"),"-","△")&amp;"】")</f>
        <v>【74.7】</v>
      </c>
      <c r="BZ6" s="66">
        <f>IF(BZ8="-",NA(),BZ8)</f>
        <v>62477</v>
      </c>
      <c r="CA6" s="66">
        <f t="shared" ref="CA6:CI6" si="8">IF(CA8="-",NA(),CA8)</f>
        <v>62189</v>
      </c>
      <c r="CB6" s="66">
        <f t="shared" si="8"/>
        <v>60718</v>
      </c>
      <c r="CC6" s="66">
        <f t="shared" si="8"/>
        <v>63513</v>
      </c>
      <c r="CD6" s="66">
        <f t="shared" si="8"/>
        <v>65876</v>
      </c>
      <c r="CE6" s="66">
        <f t="shared" si="8"/>
        <v>45085</v>
      </c>
      <c r="CF6" s="66">
        <f t="shared" si="8"/>
        <v>50510</v>
      </c>
      <c r="CG6" s="66">
        <f t="shared" si="8"/>
        <v>50958</v>
      </c>
      <c r="CH6" s="66">
        <f t="shared" si="8"/>
        <v>52405</v>
      </c>
      <c r="CI6" s="66">
        <f t="shared" si="8"/>
        <v>53523</v>
      </c>
      <c r="CJ6" s="65" t="str">
        <f>IF(CJ8="-","【-】","【"&amp;SUBSTITUTE(TEXT(CJ8,"#,##0"),"-","△")&amp;"】")</f>
        <v>【53,621】</v>
      </c>
      <c r="CK6" s="66">
        <f>IF(CK8="-",NA(),CK8)</f>
        <v>11979</v>
      </c>
      <c r="CL6" s="66">
        <f t="shared" ref="CL6:CT6" si="9">IF(CL8="-",NA(),CL8)</f>
        <v>11159</v>
      </c>
      <c r="CM6" s="66">
        <f t="shared" si="9"/>
        <v>11303</v>
      </c>
      <c r="CN6" s="66">
        <f t="shared" si="9"/>
        <v>11609</v>
      </c>
      <c r="CO6" s="66">
        <f t="shared" si="9"/>
        <v>12464</v>
      </c>
      <c r="CP6" s="66">
        <f t="shared" si="9"/>
        <v>11881</v>
      </c>
      <c r="CQ6" s="66">
        <f t="shared" si="9"/>
        <v>13552</v>
      </c>
      <c r="CR6" s="66">
        <f t="shared" si="9"/>
        <v>13792</v>
      </c>
      <c r="CS6" s="66">
        <f t="shared" si="9"/>
        <v>14290</v>
      </c>
      <c r="CT6" s="66">
        <f t="shared" si="9"/>
        <v>15111</v>
      </c>
      <c r="CU6" s="65" t="str">
        <f>IF(CU8="-","【-】","【"&amp;SUBSTITUTE(TEXT(CU8,"#,##0"),"-","△")&amp;"】")</f>
        <v>【15,586】</v>
      </c>
      <c r="CV6" s="65">
        <f>IF(CV8="-",NA(),CV8)</f>
        <v>57</v>
      </c>
      <c r="CW6" s="65">
        <f t="shared" ref="CW6:DE6" si="10">IF(CW8="-",NA(),CW8)</f>
        <v>54.8</v>
      </c>
      <c r="CX6" s="65">
        <f t="shared" si="10"/>
        <v>62.3</v>
      </c>
      <c r="CY6" s="65">
        <f t="shared" si="10"/>
        <v>42</v>
      </c>
      <c r="CZ6" s="65">
        <f t="shared" si="10"/>
        <v>58.2</v>
      </c>
      <c r="DA6" s="65">
        <f t="shared" si="10"/>
        <v>58.3</v>
      </c>
      <c r="DB6" s="65">
        <f t="shared" si="10"/>
        <v>55.8</v>
      </c>
      <c r="DC6" s="65">
        <f t="shared" si="10"/>
        <v>56.1</v>
      </c>
      <c r="DD6" s="65">
        <f t="shared" si="10"/>
        <v>56</v>
      </c>
      <c r="DE6" s="65">
        <f t="shared" si="10"/>
        <v>56.2</v>
      </c>
      <c r="DF6" s="65" t="str">
        <f>IF(DF8="-","【-】","【"&amp;SUBSTITUTE(TEXT(DF8,"#,##0.0"),"-","△")&amp;"】")</f>
        <v>【54.6】</v>
      </c>
      <c r="DG6" s="65">
        <f>IF(DG8="-",NA(),DG8)</f>
        <v>26.8</v>
      </c>
      <c r="DH6" s="65">
        <f t="shared" ref="DH6:DP6" si="11">IF(DH8="-",NA(),DH8)</f>
        <v>24.1</v>
      </c>
      <c r="DI6" s="65">
        <f t="shared" si="11"/>
        <v>23.1</v>
      </c>
      <c r="DJ6" s="65">
        <f t="shared" si="11"/>
        <v>15.7</v>
      </c>
      <c r="DK6" s="65">
        <f t="shared" si="11"/>
        <v>21.8</v>
      </c>
      <c r="DL6" s="65">
        <f t="shared" si="11"/>
        <v>22</v>
      </c>
      <c r="DM6" s="65">
        <f t="shared" si="11"/>
        <v>23.8</v>
      </c>
      <c r="DN6" s="65">
        <f t="shared" si="11"/>
        <v>23.9</v>
      </c>
      <c r="DO6" s="65">
        <f t="shared" si="11"/>
        <v>23.6</v>
      </c>
      <c r="DP6" s="65">
        <f t="shared" si="11"/>
        <v>24.2</v>
      </c>
      <c r="DQ6" s="65" t="str">
        <f>IF(DQ8="-","【-】","【"&amp;SUBSTITUTE(TEXT(DQ8,"#,##0.0"),"-","△")&amp;"】")</f>
        <v>【25.0】</v>
      </c>
      <c r="DR6" s="65">
        <f>IF(DR8="-",NA(),DR8)</f>
        <v>15.2</v>
      </c>
      <c r="DS6" s="65">
        <f t="shared" ref="DS6:EA6" si="12">IF(DS8="-",NA(),DS8)</f>
        <v>23</v>
      </c>
      <c r="DT6" s="65">
        <f t="shared" si="12"/>
        <v>30.6</v>
      </c>
      <c r="DU6" s="65">
        <f t="shared" si="12"/>
        <v>38.5</v>
      </c>
      <c r="DV6" s="65">
        <f t="shared" si="12"/>
        <v>44.5</v>
      </c>
      <c r="DW6" s="65">
        <f t="shared" si="12"/>
        <v>48.1</v>
      </c>
      <c r="DX6" s="65">
        <f t="shared" si="12"/>
        <v>49.8</v>
      </c>
      <c r="DY6" s="65">
        <f t="shared" si="12"/>
        <v>50.9</v>
      </c>
      <c r="DZ6" s="65">
        <f t="shared" si="12"/>
        <v>51.9</v>
      </c>
      <c r="EA6" s="65">
        <f t="shared" si="12"/>
        <v>52.9</v>
      </c>
      <c r="EB6" s="65" t="str">
        <f>IF(EB8="-","【-】","【"&amp;SUBSTITUTE(TEXT(EB8,"#,##0.0"),"-","△")&amp;"】")</f>
        <v>【53.5】</v>
      </c>
      <c r="EC6" s="65">
        <f>IF(EC8="-",NA(),EC8)</f>
        <v>31.9</v>
      </c>
      <c r="ED6" s="65">
        <f t="shared" ref="ED6:EL6" si="13">IF(ED8="-",NA(),ED8)</f>
        <v>47.9</v>
      </c>
      <c r="EE6" s="65">
        <f t="shared" si="13"/>
        <v>61.6</v>
      </c>
      <c r="EF6" s="65">
        <f t="shared" si="13"/>
        <v>77.8</v>
      </c>
      <c r="EG6" s="65">
        <f t="shared" si="13"/>
        <v>86.5</v>
      </c>
      <c r="EH6" s="65">
        <f t="shared" si="13"/>
        <v>66.5</v>
      </c>
      <c r="EI6" s="65">
        <f t="shared" si="13"/>
        <v>65</v>
      </c>
      <c r="EJ6" s="65">
        <f t="shared" si="13"/>
        <v>66.8</v>
      </c>
      <c r="EK6" s="65">
        <f t="shared" si="13"/>
        <v>68.2</v>
      </c>
      <c r="EL6" s="65">
        <f t="shared" si="13"/>
        <v>69.400000000000006</v>
      </c>
      <c r="EM6" s="65" t="str">
        <f>IF(EM8="-","【-】","【"&amp;SUBSTITUTE(TEXT(EM8,"#,##0.0"),"-","△")&amp;"】")</f>
        <v>【70.0】</v>
      </c>
      <c r="EN6" s="66">
        <f>IF(EN8="-",NA(),EN8)</f>
        <v>50567161</v>
      </c>
      <c r="EO6" s="66">
        <f t="shared" ref="EO6:EW6" si="14">IF(EO8="-",NA(),EO8)</f>
        <v>37390602</v>
      </c>
      <c r="EP6" s="66">
        <f t="shared" si="14"/>
        <v>38031430</v>
      </c>
      <c r="EQ6" s="66">
        <f t="shared" si="14"/>
        <v>38069876</v>
      </c>
      <c r="ER6" s="66">
        <f t="shared" si="14"/>
        <v>38425997</v>
      </c>
      <c r="ES6" s="66">
        <f t="shared" si="14"/>
        <v>39301664</v>
      </c>
      <c r="ET6" s="66">
        <f t="shared" si="14"/>
        <v>45645830</v>
      </c>
      <c r="EU6" s="66">
        <f t="shared" si="14"/>
        <v>47082778</v>
      </c>
      <c r="EV6" s="66">
        <f t="shared" si="14"/>
        <v>48918364</v>
      </c>
      <c r="EW6" s="66">
        <f t="shared" si="14"/>
        <v>49696718</v>
      </c>
      <c r="EX6" s="66" t="str">
        <f>IF(EX8="-","【-】","【"&amp;SUBSTITUTE(TEXT(EX8,"#,##0"),"-","△")&amp;"】")</f>
        <v>【48,132,898】</v>
      </c>
    </row>
    <row r="7" spans="1:154" s="67" customFormat="1">
      <c r="A7" s="48" t="s">
        <v>167</v>
      </c>
      <c r="B7" s="63">
        <f t="shared" ref="B7:AG7" si="15">B8</f>
        <v>2019</v>
      </c>
      <c r="C7" s="63">
        <f t="shared" si="15"/>
        <v>127510</v>
      </c>
      <c r="D7" s="63">
        <f t="shared" si="15"/>
        <v>46</v>
      </c>
      <c r="E7" s="63">
        <f t="shared" si="15"/>
        <v>6</v>
      </c>
      <c r="F7" s="63">
        <f t="shared" si="15"/>
        <v>0</v>
      </c>
      <c r="G7" s="63">
        <f t="shared" si="15"/>
        <v>1</v>
      </c>
      <c r="H7" s="63"/>
      <c r="I7" s="63"/>
      <c r="J7" s="63"/>
      <c r="K7" s="63" t="str">
        <f t="shared" si="15"/>
        <v>地方独立行政法人</v>
      </c>
      <c r="L7" s="63" t="str">
        <f t="shared" si="15"/>
        <v>病院事業</v>
      </c>
      <c r="M7" s="63" t="str">
        <f t="shared" si="15"/>
        <v>一般病院</v>
      </c>
      <c r="N7" s="63" t="str">
        <f>N8</f>
        <v>300床以上～400床未満</v>
      </c>
      <c r="O7" s="63" t="str">
        <f>O8</f>
        <v>非設置</v>
      </c>
      <c r="P7" s="63" t="str">
        <f>P8</f>
        <v>直営</v>
      </c>
      <c r="Q7" s="64">
        <f t="shared" si="15"/>
        <v>22</v>
      </c>
      <c r="R7" s="63" t="str">
        <f t="shared" si="15"/>
        <v>対象</v>
      </c>
      <c r="S7" s="63" t="str">
        <f t="shared" si="15"/>
        <v>I</v>
      </c>
      <c r="T7" s="63" t="str">
        <f t="shared" si="15"/>
        <v>救 臨 災 地 輪</v>
      </c>
      <c r="U7" s="64" t="str">
        <f>U8</f>
        <v>-</v>
      </c>
      <c r="V7" s="64">
        <f>V8</f>
        <v>29465</v>
      </c>
      <c r="W7" s="63" t="str">
        <f>W8</f>
        <v>非該当</v>
      </c>
      <c r="X7" s="63" t="str">
        <f t="shared" si="15"/>
        <v>７：１</v>
      </c>
      <c r="Y7" s="64">
        <f t="shared" si="15"/>
        <v>314</v>
      </c>
      <c r="Z7" s="64" t="str">
        <f t="shared" si="15"/>
        <v>-</v>
      </c>
      <c r="AA7" s="64" t="str">
        <f t="shared" si="15"/>
        <v>-</v>
      </c>
      <c r="AB7" s="64" t="str">
        <f t="shared" si="15"/>
        <v>-</v>
      </c>
      <c r="AC7" s="64" t="str">
        <f t="shared" si="15"/>
        <v>-</v>
      </c>
      <c r="AD7" s="64">
        <f t="shared" si="15"/>
        <v>314</v>
      </c>
      <c r="AE7" s="64">
        <f t="shared" si="15"/>
        <v>273</v>
      </c>
      <c r="AF7" s="64" t="str">
        <f t="shared" si="15"/>
        <v>-</v>
      </c>
      <c r="AG7" s="64">
        <f t="shared" si="15"/>
        <v>273</v>
      </c>
      <c r="AH7" s="65">
        <f>AH8</f>
        <v>76</v>
      </c>
      <c r="AI7" s="65">
        <f t="shared" ref="AI7:AQ7" si="16">AI8</f>
        <v>83.3</v>
      </c>
      <c r="AJ7" s="65">
        <f t="shared" si="16"/>
        <v>83.1</v>
      </c>
      <c r="AK7" s="65">
        <f t="shared" si="16"/>
        <v>119.9</v>
      </c>
      <c r="AL7" s="65">
        <f t="shared" si="16"/>
        <v>86.6</v>
      </c>
      <c r="AM7" s="65">
        <f t="shared" si="16"/>
        <v>96.6</v>
      </c>
      <c r="AN7" s="65">
        <f t="shared" si="16"/>
        <v>97.2</v>
      </c>
      <c r="AO7" s="65">
        <f t="shared" si="16"/>
        <v>97</v>
      </c>
      <c r="AP7" s="65">
        <f t="shared" si="16"/>
        <v>97.8</v>
      </c>
      <c r="AQ7" s="65">
        <f t="shared" si="16"/>
        <v>97</v>
      </c>
      <c r="AR7" s="65"/>
      <c r="AS7" s="65">
        <f>AS8</f>
        <v>67.400000000000006</v>
      </c>
      <c r="AT7" s="65">
        <f t="shared" ref="AT7:BB7" si="17">AT8</f>
        <v>75.8</v>
      </c>
      <c r="AU7" s="65">
        <f t="shared" si="17"/>
        <v>79.3</v>
      </c>
      <c r="AV7" s="65">
        <f t="shared" si="17"/>
        <v>82.7</v>
      </c>
      <c r="AW7" s="65">
        <f t="shared" si="17"/>
        <v>84</v>
      </c>
      <c r="AX7" s="65">
        <f t="shared" si="17"/>
        <v>86.2</v>
      </c>
      <c r="AY7" s="65">
        <f t="shared" si="17"/>
        <v>90.1</v>
      </c>
      <c r="AZ7" s="65">
        <f t="shared" si="17"/>
        <v>89.6</v>
      </c>
      <c r="BA7" s="65">
        <f t="shared" si="17"/>
        <v>89.7</v>
      </c>
      <c r="BB7" s="65">
        <f t="shared" si="17"/>
        <v>89.3</v>
      </c>
      <c r="BC7" s="65"/>
      <c r="BD7" s="65">
        <f>BD8</f>
        <v>72.900000000000006</v>
      </c>
      <c r="BE7" s="65">
        <f t="shared" ref="BE7:BM7" si="18">BE8</f>
        <v>78.3</v>
      </c>
      <c r="BF7" s="65">
        <f t="shared" si="18"/>
        <v>92</v>
      </c>
      <c r="BG7" s="65">
        <f t="shared" si="18"/>
        <v>38.1</v>
      </c>
      <c r="BH7" s="65">
        <f t="shared" si="18"/>
        <v>62</v>
      </c>
      <c r="BI7" s="65">
        <f t="shared" si="18"/>
        <v>81.599999999999994</v>
      </c>
      <c r="BJ7" s="65">
        <f t="shared" si="18"/>
        <v>76.3</v>
      </c>
      <c r="BK7" s="65">
        <f t="shared" si="18"/>
        <v>80.7</v>
      </c>
      <c r="BL7" s="65">
        <f t="shared" si="18"/>
        <v>75.900000000000006</v>
      </c>
      <c r="BM7" s="65">
        <f t="shared" si="18"/>
        <v>75.099999999999994</v>
      </c>
      <c r="BN7" s="65"/>
      <c r="BO7" s="65">
        <f>BO8</f>
        <v>56.4</v>
      </c>
      <c r="BP7" s="65">
        <f t="shared" ref="BP7:BX7" si="19">BP8</f>
        <v>71.599999999999994</v>
      </c>
      <c r="BQ7" s="65">
        <f t="shared" si="19"/>
        <v>81.400000000000006</v>
      </c>
      <c r="BR7" s="65">
        <f t="shared" si="19"/>
        <v>87.2</v>
      </c>
      <c r="BS7" s="65">
        <f t="shared" si="19"/>
        <v>87.6</v>
      </c>
      <c r="BT7" s="65">
        <f t="shared" si="19"/>
        <v>69.8</v>
      </c>
      <c r="BU7" s="65">
        <f t="shared" si="19"/>
        <v>72.599999999999994</v>
      </c>
      <c r="BV7" s="65">
        <f t="shared" si="19"/>
        <v>73.5</v>
      </c>
      <c r="BW7" s="65">
        <f t="shared" si="19"/>
        <v>74.099999999999994</v>
      </c>
      <c r="BX7" s="65">
        <f t="shared" si="19"/>
        <v>74.400000000000006</v>
      </c>
      <c r="BY7" s="65"/>
      <c r="BZ7" s="66">
        <f>BZ8</f>
        <v>62477</v>
      </c>
      <c r="CA7" s="66">
        <f t="shared" ref="CA7:CI7" si="20">CA8</f>
        <v>62189</v>
      </c>
      <c r="CB7" s="66">
        <f t="shared" si="20"/>
        <v>60718</v>
      </c>
      <c r="CC7" s="66">
        <f t="shared" si="20"/>
        <v>63513</v>
      </c>
      <c r="CD7" s="66">
        <f t="shared" si="20"/>
        <v>65876</v>
      </c>
      <c r="CE7" s="66">
        <f t="shared" si="20"/>
        <v>45085</v>
      </c>
      <c r="CF7" s="66">
        <f t="shared" si="20"/>
        <v>50510</v>
      </c>
      <c r="CG7" s="66">
        <f t="shared" si="20"/>
        <v>50958</v>
      </c>
      <c r="CH7" s="66">
        <f t="shared" si="20"/>
        <v>52405</v>
      </c>
      <c r="CI7" s="66">
        <f t="shared" si="20"/>
        <v>53523</v>
      </c>
      <c r="CJ7" s="65"/>
      <c r="CK7" s="66">
        <f>CK8</f>
        <v>11979</v>
      </c>
      <c r="CL7" s="66">
        <f t="shared" ref="CL7:CT7" si="21">CL8</f>
        <v>11159</v>
      </c>
      <c r="CM7" s="66">
        <f t="shared" si="21"/>
        <v>11303</v>
      </c>
      <c r="CN7" s="66">
        <f t="shared" si="21"/>
        <v>11609</v>
      </c>
      <c r="CO7" s="66">
        <f t="shared" si="21"/>
        <v>12464</v>
      </c>
      <c r="CP7" s="66">
        <f t="shared" si="21"/>
        <v>11881</v>
      </c>
      <c r="CQ7" s="66">
        <f t="shared" si="21"/>
        <v>13552</v>
      </c>
      <c r="CR7" s="66">
        <f t="shared" si="21"/>
        <v>13792</v>
      </c>
      <c r="CS7" s="66">
        <f t="shared" si="21"/>
        <v>14290</v>
      </c>
      <c r="CT7" s="66">
        <f t="shared" si="21"/>
        <v>15111</v>
      </c>
      <c r="CU7" s="65"/>
      <c r="CV7" s="65">
        <f>CV8</f>
        <v>57</v>
      </c>
      <c r="CW7" s="65">
        <f t="shared" ref="CW7:DE7" si="22">CW8</f>
        <v>54.8</v>
      </c>
      <c r="CX7" s="65">
        <f t="shared" si="22"/>
        <v>62.3</v>
      </c>
      <c r="CY7" s="65">
        <f t="shared" si="22"/>
        <v>42</v>
      </c>
      <c r="CZ7" s="65">
        <f t="shared" si="22"/>
        <v>58.2</v>
      </c>
      <c r="DA7" s="65">
        <f t="shared" si="22"/>
        <v>58.3</v>
      </c>
      <c r="DB7" s="65">
        <f t="shared" si="22"/>
        <v>55.8</v>
      </c>
      <c r="DC7" s="65">
        <f t="shared" si="22"/>
        <v>56.1</v>
      </c>
      <c r="DD7" s="65">
        <f t="shared" si="22"/>
        <v>56</v>
      </c>
      <c r="DE7" s="65">
        <f t="shared" si="22"/>
        <v>56.2</v>
      </c>
      <c r="DF7" s="65"/>
      <c r="DG7" s="65">
        <f>DG8</f>
        <v>26.8</v>
      </c>
      <c r="DH7" s="65">
        <f t="shared" ref="DH7:DP7" si="23">DH8</f>
        <v>24.1</v>
      </c>
      <c r="DI7" s="65">
        <f t="shared" si="23"/>
        <v>23.1</v>
      </c>
      <c r="DJ7" s="65">
        <f t="shared" si="23"/>
        <v>15.7</v>
      </c>
      <c r="DK7" s="65">
        <f t="shared" si="23"/>
        <v>21.8</v>
      </c>
      <c r="DL7" s="65">
        <f t="shared" si="23"/>
        <v>22</v>
      </c>
      <c r="DM7" s="65">
        <f t="shared" si="23"/>
        <v>23.8</v>
      </c>
      <c r="DN7" s="65">
        <f t="shared" si="23"/>
        <v>23.9</v>
      </c>
      <c r="DO7" s="65">
        <f t="shared" si="23"/>
        <v>23.6</v>
      </c>
      <c r="DP7" s="65">
        <f t="shared" si="23"/>
        <v>24.2</v>
      </c>
      <c r="DQ7" s="65"/>
      <c r="DR7" s="65">
        <f>DR8</f>
        <v>15.2</v>
      </c>
      <c r="DS7" s="65">
        <f t="shared" ref="DS7:EA7" si="24">DS8</f>
        <v>23</v>
      </c>
      <c r="DT7" s="65">
        <f t="shared" si="24"/>
        <v>30.6</v>
      </c>
      <c r="DU7" s="65">
        <f t="shared" si="24"/>
        <v>38.5</v>
      </c>
      <c r="DV7" s="65">
        <f t="shared" si="24"/>
        <v>44.5</v>
      </c>
      <c r="DW7" s="65">
        <f t="shared" si="24"/>
        <v>48.1</v>
      </c>
      <c r="DX7" s="65">
        <f t="shared" si="24"/>
        <v>49.8</v>
      </c>
      <c r="DY7" s="65">
        <f t="shared" si="24"/>
        <v>50.9</v>
      </c>
      <c r="DZ7" s="65">
        <f t="shared" si="24"/>
        <v>51.9</v>
      </c>
      <c r="EA7" s="65">
        <f t="shared" si="24"/>
        <v>52.9</v>
      </c>
      <c r="EB7" s="65"/>
      <c r="EC7" s="65">
        <f>EC8</f>
        <v>31.9</v>
      </c>
      <c r="ED7" s="65">
        <f t="shared" ref="ED7:EL7" si="25">ED8</f>
        <v>47.9</v>
      </c>
      <c r="EE7" s="65">
        <f t="shared" si="25"/>
        <v>61.6</v>
      </c>
      <c r="EF7" s="65">
        <f t="shared" si="25"/>
        <v>77.8</v>
      </c>
      <c r="EG7" s="65">
        <f t="shared" si="25"/>
        <v>86.5</v>
      </c>
      <c r="EH7" s="65">
        <f t="shared" si="25"/>
        <v>66.5</v>
      </c>
      <c r="EI7" s="65">
        <f t="shared" si="25"/>
        <v>65</v>
      </c>
      <c r="EJ7" s="65">
        <f t="shared" si="25"/>
        <v>66.8</v>
      </c>
      <c r="EK7" s="65">
        <f t="shared" si="25"/>
        <v>68.2</v>
      </c>
      <c r="EL7" s="65">
        <f t="shared" si="25"/>
        <v>69.400000000000006</v>
      </c>
      <c r="EM7" s="65"/>
      <c r="EN7" s="66">
        <f>EN8</f>
        <v>50567161</v>
      </c>
      <c r="EO7" s="66">
        <f t="shared" ref="EO7:EW7" si="26">EO8</f>
        <v>37390602</v>
      </c>
      <c r="EP7" s="66">
        <f t="shared" si="26"/>
        <v>38031430</v>
      </c>
      <c r="EQ7" s="66">
        <f t="shared" si="26"/>
        <v>38069876</v>
      </c>
      <c r="ER7" s="66">
        <f t="shared" si="26"/>
        <v>38425997</v>
      </c>
      <c r="ES7" s="66">
        <f t="shared" si="26"/>
        <v>39301664</v>
      </c>
      <c r="ET7" s="66">
        <f t="shared" si="26"/>
        <v>45645830</v>
      </c>
      <c r="EU7" s="66">
        <f t="shared" si="26"/>
        <v>47082778</v>
      </c>
      <c r="EV7" s="66">
        <f t="shared" si="26"/>
        <v>48918364</v>
      </c>
      <c r="EW7" s="66">
        <f t="shared" si="26"/>
        <v>49696718</v>
      </c>
      <c r="EX7" s="66"/>
    </row>
    <row r="8" spans="1:154" s="67" customFormat="1">
      <c r="A8" s="48"/>
      <c r="B8" s="68">
        <v>2019</v>
      </c>
      <c r="C8" s="68">
        <v>127510</v>
      </c>
      <c r="D8" s="68">
        <v>46</v>
      </c>
      <c r="E8" s="68">
        <v>6</v>
      </c>
      <c r="F8" s="68">
        <v>0</v>
      </c>
      <c r="G8" s="68">
        <v>1</v>
      </c>
      <c r="H8" s="68" t="s">
        <v>168</v>
      </c>
      <c r="I8" s="68" t="s">
        <v>169</v>
      </c>
      <c r="J8" s="68" t="s">
        <v>170</v>
      </c>
      <c r="K8" s="68" t="s">
        <v>171</v>
      </c>
      <c r="L8" s="68" t="s">
        <v>172</v>
      </c>
      <c r="M8" s="68" t="s">
        <v>173</v>
      </c>
      <c r="N8" s="68" t="s">
        <v>174</v>
      </c>
      <c r="O8" s="68" t="s">
        <v>175</v>
      </c>
      <c r="P8" s="68" t="s">
        <v>176</v>
      </c>
      <c r="Q8" s="69">
        <v>22</v>
      </c>
      <c r="R8" s="68" t="s">
        <v>177</v>
      </c>
      <c r="S8" s="68" t="s">
        <v>178</v>
      </c>
      <c r="T8" s="68" t="s">
        <v>179</v>
      </c>
      <c r="U8" s="69" t="s">
        <v>38</v>
      </c>
      <c r="V8" s="69">
        <v>29465</v>
      </c>
      <c r="W8" s="68" t="s">
        <v>180</v>
      </c>
      <c r="X8" s="70" t="s">
        <v>181</v>
      </c>
      <c r="Y8" s="69">
        <v>314</v>
      </c>
      <c r="Z8" s="69" t="s">
        <v>38</v>
      </c>
      <c r="AA8" s="69" t="s">
        <v>38</v>
      </c>
      <c r="AB8" s="69" t="s">
        <v>38</v>
      </c>
      <c r="AC8" s="69" t="s">
        <v>38</v>
      </c>
      <c r="AD8" s="69">
        <v>314</v>
      </c>
      <c r="AE8" s="69">
        <v>273</v>
      </c>
      <c r="AF8" s="69" t="s">
        <v>38</v>
      </c>
      <c r="AG8" s="69">
        <v>273</v>
      </c>
      <c r="AH8" s="71">
        <v>76</v>
      </c>
      <c r="AI8" s="71">
        <v>83.3</v>
      </c>
      <c r="AJ8" s="71">
        <v>83.1</v>
      </c>
      <c r="AK8" s="71">
        <v>119.9</v>
      </c>
      <c r="AL8" s="71">
        <v>86.6</v>
      </c>
      <c r="AM8" s="71">
        <v>96.6</v>
      </c>
      <c r="AN8" s="71">
        <v>97.2</v>
      </c>
      <c r="AO8" s="71">
        <v>97</v>
      </c>
      <c r="AP8" s="71">
        <v>97.8</v>
      </c>
      <c r="AQ8" s="71">
        <v>97</v>
      </c>
      <c r="AR8" s="71">
        <v>98.2</v>
      </c>
      <c r="AS8" s="71">
        <v>67.400000000000006</v>
      </c>
      <c r="AT8" s="71">
        <v>75.8</v>
      </c>
      <c r="AU8" s="71">
        <v>79.3</v>
      </c>
      <c r="AV8" s="71">
        <v>82.7</v>
      </c>
      <c r="AW8" s="71">
        <v>84</v>
      </c>
      <c r="AX8" s="71">
        <v>86.2</v>
      </c>
      <c r="AY8" s="71">
        <v>90.1</v>
      </c>
      <c r="AZ8" s="71">
        <v>89.6</v>
      </c>
      <c r="BA8" s="71">
        <v>89.7</v>
      </c>
      <c r="BB8" s="71">
        <v>89.3</v>
      </c>
      <c r="BC8" s="71">
        <v>89.5</v>
      </c>
      <c r="BD8" s="72">
        <v>72.900000000000006</v>
      </c>
      <c r="BE8" s="72">
        <v>78.3</v>
      </c>
      <c r="BF8" s="72">
        <v>92</v>
      </c>
      <c r="BG8" s="72">
        <v>38.1</v>
      </c>
      <c r="BH8" s="72">
        <v>62</v>
      </c>
      <c r="BI8" s="72">
        <v>81.599999999999994</v>
      </c>
      <c r="BJ8" s="72">
        <v>76.3</v>
      </c>
      <c r="BK8" s="72">
        <v>80.7</v>
      </c>
      <c r="BL8" s="72">
        <v>75.900000000000006</v>
      </c>
      <c r="BM8" s="72">
        <v>75.099999999999994</v>
      </c>
      <c r="BN8" s="72">
        <v>59.6</v>
      </c>
      <c r="BO8" s="71">
        <v>56.4</v>
      </c>
      <c r="BP8" s="71">
        <v>71.599999999999994</v>
      </c>
      <c r="BQ8" s="71">
        <v>81.400000000000006</v>
      </c>
      <c r="BR8" s="71">
        <v>87.2</v>
      </c>
      <c r="BS8" s="71">
        <v>87.6</v>
      </c>
      <c r="BT8" s="71">
        <v>69.8</v>
      </c>
      <c r="BU8" s="71">
        <v>72.599999999999994</v>
      </c>
      <c r="BV8" s="71">
        <v>73.5</v>
      </c>
      <c r="BW8" s="71">
        <v>74.099999999999994</v>
      </c>
      <c r="BX8" s="71">
        <v>74.400000000000006</v>
      </c>
      <c r="BY8" s="71">
        <v>74.7</v>
      </c>
      <c r="BZ8" s="72">
        <v>62477</v>
      </c>
      <c r="CA8" s="72">
        <v>62189</v>
      </c>
      <c r="CB8" s="72">
        <v>60718</v>
      </c>
      <c r="CC8" s="72">
        <v>63513</v>
      </c>
      <c r="CD8" s="72">
        <v>65876</v>
      </c>
      <c r="CE8" s="72">
        <v>45085</v>
      </c>
      <c r="CF8" s="72">
        <v>50510</v>
      </c>
      <c r="CG8" s="72">
        <v>50958</v>
      </c>
      <c r="CH8" s="72">
        <v>52405</v>
      </c>
      <c r="CI8" s="72">
        <v>53523</v>
      </c>
      <c r="CJ8" s="71">
        <v>53621</v>
      </c>
      <c r="CK8" s="72">
        <v>11979</v>
      </c>
      <c r="CL8" s="72">
        <v>11159</v>
      </c>
      <c r="CM8" s="72">
        <v>11303</v>
      </c>
      <c r="CN8" s="72">
        <v>11609</v>
      </c>
      <c r="CO8" s="72">
        <v>12464</v>
      </c>
      <c r="CP8" s="72">
        <v>11881</v>
      </c>
      <c r="CQ8" s="72">
        <v>13552</v>
      </c>
      <c r="CR8" s="72">
        <v>13792</v>
      </c>
      <c r="CS8" s="72">
        <v>14290</v>
      </c>
      <c r="CT8" s="72">
        <v>15111</v>
      </c>
      <c r="CU8" s="71">
        <v>15586</v>
      </c>
      <c r="CV8" s="72">
        <v>57</v>
      </c>
      <c r="CW8" s="72">
        <v>54.8</v>
      </c>
      <c r="CX8" s="72">
        <v>62.3</v>
      </c>
      <c r="CY8" s="72">
        <v>42</v>
      </c>
      <c r="CZ8" s="72">
        <v>58.2</v>
      </c>
      <c r="DA8" s="72">
        <v>58.3</v>
      </c>
      <c r="DB8" s="72">
        <v>55.8</v>
      </c>
      <c r="DC8" s="72">
        <v>56.1</v>
      </c>
      <c r="DD8" s="72">
        <v>56</v>
      </c>
      <c r="DE8" s="72">
        <v>56.2</v>
      </c>
      <c r="DF8" s="72">
        <v>54.6</v>
      </c>
      <c r="DG8" s="72">
        <v>26.8</v>
      </c>
      <c r="DH8" s="72">
        <v>24.1</v>
      </c>
      <c r="DI8" s="72">
        <v>23.1</v>
      </c>
      <c r="DJ8" s="72">
        <v>15.7</v>
      </c>
      <c r="DK8" s="72">
        <v>21.8</v>
      </c>
      <c r="DL8" s="72">
        <v>22</v>
      </c>
      <c r="DM8" s="72">
        <v>23.8</v>
      </c>
      <c r="DN8" s="72">
        <v>23.9</v>
      </c>
      <c r="DO8" s="72">
        <v>23.6</v>
      </c>
      <c r="DP8" s="72">
        <v>24.2</v>
      </c>
      <c r="DQ8" s="72">
        <v>25</v>
      </c>
      <c r="DR8" s="71">
        <v>15.2</v>
      </c>
      <c r="DS8" s="71">
        <v>23</v>
      </c>
      <c r="DT8" s="71">
        <v>30.6</v>
      </c>
      <c r="DU8" s="71">
        <v>38.5</v>
      </c>
      <c r="DV8" s="71">
        <v>44.5</v>
      </c>
      <c r="DW8" s="71">
        <v>48.1</v>
      </c>
      <c r="DX8" s="71">
        <v>49.8</v>
      </c>
      <c r="DY8" s="71">
        <v>50.9</v>
      </c>
      <c r="DZ8" s="71">
        <v>51.9</v>
      </c>
      <c r="EA8" s="71">
        <v>52.9</v>
      </c>
      <c r="EB8" s="71">
        <v>53.5</v>
      </c>
      <c r="EC8" s="71">
        <v>31.9</v>
      </c>
      <c r="ED8" s="71">
        <v>47.9</v>
      </c>
      <c r="EE8" s="71">
        <v>61.6</v>
      </c>
      <c r="EF8" s="71">
        <v>77.8</v>
      </c>
      <c r="EG8" s="71">
        <v>86.5</v>
      </c>
      <c r="EH8" s="71">
        <v>66.5</v>
      </c>
      <c r="EI8" s="71">
        <v>65</v>
      </c>
      <c r="EJ8" s="71">
        <v>66.8</v>
      </c>
      <c r="EK8" s="71">
        <v>68.2</v>
      </c>
      <c r="EL8" s="71">
        <v>69.400000000000006</v>
      </c>
      <c r="EM8" s="71">
        <v>70</v>
      </c>
      <c r="EN8" s="72">
        <v>50567161</v>
      </c>
      <c r="EO8" s="72">
        <v>37390602</v>
      </c>
      <c r="EP8" s="72">
        <v>38031430</v>
      </c>
      <c r="EQ8" s="72">
        <v>38069876</v>
      </c>
      <c r="ER8" s="72">
        <v>38425997</v>
      </c>
      <c r="ES8" s="72">
        <v>39301664</v>
      </c>
      <c r="ET8" s="72">
        <v>45645830</v>
      </c>
      <c r="EU8" s="72">
        <v>47082778</v>
      </c>
      <c r="EV8" s="72">
        <v>48918364</v>
      </c>
      <c r="EW8" s="72">
        <v>49696718</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182</v>
      </c>
      <c r="C10" s="77" t="s">
        <v>183</v>
      </c>
      <c r="D10" s="77" t="s">
        <v>184</v>
      </c>
      <c r="E10" s="77" t="s">
        <v>185</v>
      </c>
      <c r="F10" s="77" t="s">
        <v>186</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2021-01-13T05:55:46Z</cp:lastPrinted>
  <dcterms:created xsi:type="dcterms:W3CDTF">2020-12-15T03:52:15Z</dcterms:created>
  <dcterms:modified xsi:type="dcterms:W3CDTF">2021-02-08T02:04:01Z</dcterms:modified>
  <cp:category/>
</cp:coreProperties>
</file>