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Z/55AOBnvnqrK4abb/QNZJ8KBvlgnPy8UbEMyCyjZ+SgfeahKUCscHjY5eaZIFqm72pP6jKLhQLw4mTwSltgJw==" workbookSaltValue="ZkdzowNJWt0bYRqT55FE4g==" workbookSpinCount="100000" lockStructure="1"/>
  <bookViews>
    <workbookView xWindow="0" yWindow="0" windowWidth="32910" windowHeight="1473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I10" i="4"/>
  <c r="B10" i="4"/>
  <c r="BB8" i="4"/>
  <c r="AT8" i="4"/>
  <c r="AL8" i="4"/>
  <c r="AD8" i="4"/>
  <c r="W8" i="4"/>
  <c r="P8" i="4"/>
  <c r="I8" i="4"/>
  <c r="B8" i="4"/>
  <c r="B6" i="4"/>
</calcChain>
</file>

<file path=xl/sharedStrings.xml><?xml version="1.0" encoding="utf-8"?>
<sst xmlns="http://schemas.openxmlformats.org/spreadsheetml/2006/main" count="231" uniqueCount="113">
  <si>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</si>
  <si>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</si>
  <si>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</si>
  <si>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</si>
  <si>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</si>
  <si>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</si>
  <si>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</si>
  <si>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</si>
  <si>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</si>
  <si>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</si>
  <si>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</si>
  <si>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</si>
  <si>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</si>
  <si>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</si>
  <si>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</si>
  <si>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</si>
  <si>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</si>
  <si>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</si>
  <si>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</si>
  <si>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</si>
  <si>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</si>
  <si>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</si>
  <si>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</si>
  <si>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</si>
  <si>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</si>
  <si>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</si>
  <si>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</si>
  <si>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</si>
  <si>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</si>
  <si>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</si>
  <si>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</si>
  <si>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</si>
  <si>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</si>
  <si>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</si>
  <si>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</si>
  <si>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</si>
  <si>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</si>
  <si>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</si>
  <si>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</si>
  <si>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</si>
  <si>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</si>
  <si>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</si>
  <si>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</si>
  <si>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</si>
  <si>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</si>
  <si>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</si>
  <si>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</si>
  <si>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</si>
  <si>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</si>
  <si>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</si>
  <si>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</si>
  <si>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</si>
  <si>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</si>
  <si>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</si>
  <si>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</si>
  <si>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</si>
  <si>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</si>
  <si>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</si>
  <si>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</si>
  <si>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</si>
  <si>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</si>
  <si>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</si>
  <si>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</si>
  <si>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</si>
  <si>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</si>
  <si>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</si>
  <si>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</si>
  <si>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</si>
  <si>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</si>
  <si>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</si>
  <si>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</si>
  <si>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</si>
  <si>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</si>
  <si>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</si>
  <si>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</si>
  <si>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</si>
  <si>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</si>
  <si>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</si>
  <si>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</si>
  <si>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</si>
  <si>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</si>
  <si>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</si>
  <si>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</si>
  <si>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</si>
  <si>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</si>
  <si>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</si>
  <si>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</si>
  <si>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</si>
  <si>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</si>
  <si>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</si>
  <si>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</si>
  <si>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</si>
  <si>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</si>
  <si>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印旛郡市広域市町村圏事務組合（事業会計分）</t>
  </si>
  <si>
    <t>法適用</t>
  </si>
  <si>
    <t>水道事業</t>
  </si>
  <si>
    <t>用水供給事業</t>
  </si>
  <si>
    <t>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</si>
  <si>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</si>
  <si>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</si>
  <si>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</si>
  <si>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</si>
  <si>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</si>
  <si>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</si>
  <si>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</si>
  <si>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</si>
  <si>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</si>
  <si>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</si>
  <si>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</si>
  <si>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</si>
  <si>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経常収支比率は過去5年間100%を上回っており、収支は比較的良好である。
　累積欠損金は生じておらず、流動比率も類似団体の平均値より高いため、健全な経営状況にあるといえる。
　当組合は創設事業を継続中の団体であり、現時点では浄水場等を有しておらず、取水から浄水処理を第三者委託で行っているため、企業債残高対給水収益比率及び施設利用率は類似団体の平均値と比較して良好な値となっている。その一方、給水原価は類似団体の平均値の約2倍となっている。
　料金回収率は100%を上回り、有収率も99%以上で推移しているため、経営の効率性は確保されている。</t>
    <phoneticPr fontId="4"/>
  </si>
  <si>
    <t>　当組合の管路が法定耐用年数を超えるのは令和4年度以降になるため、管路経年化率は0で推移している。現状では管路の維持管理に努めており、更新は実施していない状況にある。</t>
    <phoneticPr fontId="4"/>
  </si>
  <si>
    <t>　現在の経営の健全性や効率性については比較的良好である。これは主に浄水方法の特殊性が要因である。
　当組合は創設事業を継続中であるため、今後は企業債残高の増加が予想され、施設の更新事業も控えている。そのため経営の健全性を確保しつつ、給水料金の値下げや更新事業の財源確保等のバランスを考慮し、企業債の借入方法の見直しなどの効率的な事業運営を行うことが必要で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</si>
</sst>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55C-4494-A986-A0786E44F88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0.26</c:v>
                </c:pt>
                <c:pt idx="1">
                  <c:v>0.24</c:v>
                </c:pt>
                <c:pt idx="2">
                  <c:v>0.27</c:v>
                </c:pt>
                <c:pt idx="3">
                  <c:v>0.24</c:v>
                </c:pt>
                <c:pt idx="4">
                  <c:v>0.2</c:v>
                </c:pt>
              </c:numCache>
            </c:numRef>
          </c:val>
          <c:smooth val="0"/>
          <c:extLst>
            <c:ext xmlns:c16="http://schemas.microsoft.com/office/drawing/2014/chart" uri="{C3380CC4-5D6E-409C-BE32-E72D297353CC}">
              <c16:uniqueId val="{00000001-355C-4494-A986-A0786E44F88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93.52</c:v>
                </c:pt>
                <c:pt idx="1">
                  <c:v>93.62</c:v>
                </c:pt>
                <c:pt idx="2">
                  <c:v>94.34</c:v>
                </c:pt>
                <c:pt idx="3">
                  <c:v>94.84</c:v>
                </c:pt>
                <c:pt idx="4">
                  <c:v>94.98</c:v>
                </c:pt>
              </c:numCache>
            </c:numRef>
          </c:val>
          <c:extLst>
            <c:ext xmlns:c16="http://schemas.microsoft.com/office/drawing/2014/chart" uri="{C3380CC4-5D6E-409C-BE32-E72D297353CC}">
              <c16:uniqueId val="{00000000-E228-44A2-A86E-BC8305FB3EF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61.82</c:v>
                </c:pt>
                <c:pt idx="1">
                  <c:v>61.66</c:v>
                </c:pt>
                <c:pt idx="2">
                  <c:v>62.19</c:v>
                </c:pt>
                <c:pt idx="3">
                  <c:v>61.77</c:v>
                </c:pt>
                <c:pt idx="4">
                  <c:v>61.69</c:v>
                </c:pt>
              </c:numCache>
            </c:numRef>
          </c:val>
          <c:smooth val="0"/>
          <c:extLst>
            <c:ext xmlns:c16="http://schemas.microsoft.com/office/drawing/2014/chart" uri="{C3380CC4-5D6E-409C-BE32-E72D297353CC}">
              <c16:uniqueId val="{00000001-E228-44A2-A86E-BC8305FB3EF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99.94</c:v>
                </c:pt>
                <c:pt idx="1">
                  <c:v>99.94</c:v>
                </c:pt>
                <c:pt idx="2">
                  <c:v>99.94</c:v>
                </c:pt>
                <c:pt idx="3">
                  <c:v>99.91</c:v>
                </c:pt>
                <c:pt idx="4">
                  <c:v>99.94</c:v>
                </c:pt>
              </c:numCache>
            </c:numRef>
          </c:val>
          <c:extLst>
            <c:ext xmlns:c16="http://schemas.microsoft.com/office/drawing/2014/chart" uri="{C3380CC4-5D6E-409C-BE32-E72D297353CC}">
              <c16:uniqueId val="{00000000-35C7-4200-9660-EECA9F70A1D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100.03</c:v>
                </c:pt>
                <c:pt idx="1">
                  <c:v>100.05</c:v>
                </c:pt>
                <c:pt idx="2">
                  <c:v>100.05</c:v>
                </c:pt>
                <c:pt idx="3">
                  <c:v>100.08</c:v>
                </c:pt>
                <c:pt idx="4">
                  <c:v>100</c:v>
                </c:pt>
              </c:numCache>
            </c:numRef>
          </c:val>
          <c:smooth val="0"/>
          <c:extLst>
            <c:ext xmlns:c16="http://schemas.microsoft.com/office/drawing/2014/chart" uri="{C3380CC4-5D6E-409C-BE32-E72D297353CC}">
              <c16:uniqueId val="{00000001-35C7-4200-9660-EECA9F70A1D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122.75</c:v>
                </c:pt>
                <c:pt idx="1">
                  <c:v>123.2</c:v>
                </c:pt>
                <c:pt idx="2">
                  <c:v>122.88</c:v>
                </c:pt>
                <c:pt idx="3">
                  <c:v>117.53</c:v>
                </c:pt>
                <c:pt idx="4">
                  <c:v>112.25</c:v>
                </c:pt>
              </c:numCache>
            </c:numRef>
          </c:val>
          <c:extLst>
            <c:ext xmlns:c16="http://schemas.microsoft.com/office/drawing/2014/chart" uri="{C3380CC4-5D6E-409C-BE32-E72D297353CC}">
              <c16:uniqueId val="{00000000-BEAF-4B7E-80C4-4CE834E8A37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113.33</c:v>
                </c:pt>
                <c:pt idx="1">
                  <c:v>114.05</c:v>
                </c:pt>
                <c:pt idx="2">
                  <c:v>114.26</c:v>
                </c:pt>
                <c:pt idx="3">
                  <c:v>112.98</c:v>
                </c:pt>
                <c:pt idx="4">
                  <c:v>112.91</c:v>
                </c:pt>
              </c:numCache>
            </c:numRef>
          </c:val>
          <c:smooth val="0"/>
          <c:extLst>
            <c:ext xmlns:c16="http://schemas.microsoft.com/office/drawing/2014/chart" uri="{C3380CC4-5D6E-409C-BE32-E72D297353CC}">
              <c16:uniqueId val="{00000001-BEAF-4B7E-80C4-4CE834E8A37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61.85</c:v>
                </c:pt>
                <c:pt idx="1">
                  <c:v>61.26</c:v>
                </c:pt>
                <c:pt idx="2">
                  <c:v>62.73</c:v>
                </c:pt>
                <c:pt idx="3">
                  <c:v>60.51</c:v>
                </c:pt>
                <c:pt idx="4">
                  <c:v>62.84</c:v>
                </c:pt>
              </c:numCache>
            </c:numRef>
          </c:val>
          <c:extLst>
            <c:ext xmlns:c16="http://schemas.microsoft.com/office/drawing/2014/chart" uri="{C3380CC4-5D6E-409C-BE32-E72D297353CC}">
              <c16:uniqueId val="{00000000-997A-4017-8BB1-1C6DF13195E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52.4</c:v>
                </c:pt>
                <c:pt idx="1">
                  <c:v>53.56</c:v>
                </c:pt>
                <c:pt idx="2">
                  <c:v>54.73</c:v>
                </c:pt>
                <c:pt idx="3">
                  <c:v>55.77</c:v>
                </c:pt>
                <c:pt idx="4">
                  <c:v>56.48</c:v>
                </c:pt>
              </c:numCache>
            </c:numRef>
          </c:val>
          <c:smooth val="0"/>
          <c:extLst>
            <c:ext xmlns:c16="http://schemas.microsoft.com/office/drawing/2014/chart" uri="{C3380CC4-5D6E-409C-BE32-E72D297353CC}">
              <c16:uniqueId val="{00000001-997A-4017-8BB1-1C6DF13195E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F66-4D65-8D9A-EABB61AE5D5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18.05</c:v>
                </c:pt>
                <c:pt idx="1">
                  <c:v>19.440000000000001</c:v>
                </c:pt>
                <c:pt idx="2">
                  <c:v>22.46</c:v>
                </c:pt>
                <c:pt idx="3">
                  <c:v>25.84</c:v>
                </c:pt>
                <c:pt idx="4">
                  <c:v>27.61</c:v>
                </c:pt>
              </c:numCache>
            </c:numRef>
          </c:val>
          <c:smooth val="0"/>
          <c:extLst>
            <c:ext xmlns:c16="http://schemas.microsoft.com/office/drawing/2014/chart" uri="{C3380CC4-5D6E-409C-BE32-E72D297353CC}">
              <c16:uniqueId val="{00000001-BF66-4D65-8D9A-EABB61AE5D5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0B9-4C8B-91C2-BDC67E78DD7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17.39</c:v>
                </c:pt>
                <c:pt idx="1">
                  <c:v>12.65</c:v>
                </c:pt>
                <c:pt idx="2">
                  <c:v>10.58</c:v>
                </c:pt>
                <c:pt idx="3">
                  <c:v>10.49</c:v>
                </c:pt>
                <c:pt idx="4">
                  <c:v>9.92</c:v>
                </c:pt>
              </c:numCache>
            </c:numRef>
          </c:val>
          <c:smooth val="0"/>
          <c:extLst>
            <c:ext xmlns:c16="http://schemas.microsoft.com/office/drawing/2014/chart" uri="{C3380CC4-5D6E-409C-BE32-E72D297353CC}">
              <c16:uniqueId val="{00000001-F0B9-4C8B-91C2-BDC67E78DD7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652.14</c:v>
                </c:pt>
                <c:pt idx="1">
                  <c:v>877.29</c:v>
                </c:pt>
                <c:pt idx="2">
                  <c:v>1030.6400000000001</c:v>
                </c:pt>
                <c:pt idx="3">
                  <c:v>1364.56</c:v>
                </c:pt>
                <c:pt idx="4">
                  <c:v>1021.49</c:v>
                </c:pt>
              </c:numCache>
            </c:numRef>
          </c:val>
          <c:extLst>
            <c:ext xmlns:c16="http://schemas.microsoft.com/office/drawing/2014/chart" uri="{C3380CC4-5D6E-409C-BE32-E72D297353CC}">
              <c16:uniqueId val="{00000000-D9DF-4431-AC7F-22097714321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212.95</c:v>
                </c:pt>
                <c:pt idx="1">
                  <c:v>224.41</c:v>
                </c:pt>
                <c:pt idx="2">
                  <c:v>243.44</c:v>
                </c:pt>
                <c:pt idx="3">
                  <c:v>258.49</c:v>
                </c:pt>
                <c:pt idx="4">
                  <c:v>271.10000000000002</c:v>
                </c:pt>
              </c:numCache>
            </c:numRef>
          </c:val>
          <c:smooth val="0"/>
          <c:extLst>
            <c:ext xmlns:c16="http://schemas.microsoft.com/office/drawing/2014/chart" uri="{C3380CC4-5D6E-409C-BE32-E72D297353CC}">
              <c16:uniqueId val="{00000001-D9DF-4431-AC7F-22097714321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93.16</c:v>
                </c:pt>
                <c:pt idx="1">
                  <c:v>98.19</c:v>
                </c:pt>
                <c:pt idx="2">
                  <c:v>101.38</c:v>
                </c:pt>
                <c:pt idx="3">
                  <c:v>109.77</c:v>
                </c:pt>
                <c:pt idx="4">
                  <c:v>112.2</c:v>
                </c:pt>
              </c:numCache>
            </c:numRef>
          </c:val>
          <c:extLst>
            <c:ext xmlns:c16="http://schemas.microsoft.com/office/drawing/2014/chart" uri="{C3380CC4-5D6E-409C-BE32-E72D297353CC}">
              <c16:uniqueId val="{00000000-081C-4472-B103-94707DB93A8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333.48</c:v>
                </c:pt>
                <c:pt idx="1">
                  <c:v>320.31</c:v>
                </c:pt>
                <c:pt idx="2">
                  <c:v>303.26</c:v>
                </c:pt>
                <c:pt idx="3">
                  <c:v>290.31</c:v>
                </c:pt>
                <c:pt idx="4">
                  <c:v>272.95999999999998</c:v>
                </c:pt>
              </c:numCache>
            </c:numRef>
          </c:val>
          <c:smooth val="0"/>
          <c:extLst>
            <c:ext xmlns:c16="http://schemas.microsoft.com/office/drawing/2014/chart" uri="{C3380CC4-5D6E-409C-BE32-E72D297353CC}">
              <c16:uniqueId val="{00000001-081C-4472-B103-94707DB93A8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124.15</c:v>
                </c:pt>
                <c:pt idx="1">
                  <c:v>124.78</c:v>
                </c:pt>
                <c:pt idx="2">
                  <c:v>124.36</c:v>
                </c:pt>
                <c:pt idx="3">
                  <c:v>118.12</c:v>
                </c:pt>
                <c:pt idx="4">
                  <c:v>112.49</c:v>
                </c:pt>
              </c:numCache>
            </c:numRef>
          </c:val>
          <c:extLst>
            <c:ext xmlns:c16="http://schemas.microsoft.com/office/drawing/2014/chart" uri="{C3380CC4-5D6E-409C-BE32-E72D297353CC}">
              <c16:uniqueId val="{00000000-E8DF-429A-8560-C788D700F52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112.81</c:v>
                </c:pt>
                <c:pt idx="1">
                  <c:v>113.88</c:v>
                </c:pt>
                <c:pt idx="2">
                  <c:v>114.14</c:v>
                </c:pt>
                <c:pt idx="3">
                  <c:v>112.83</c:v>
                </c:pt>
                <c:pt idx="4">
                  <c:v>112.84</c:v>
                </c:pt>
              </c:numCache>
            </c:numRef>
          </c:val>
          <c:smooth val="0"/>
          <c:extLst>
            <c:ext xmlns:c16="http://schemas.microsoft.com/office/drawing/2014/chart" uri="{C3380CC4-5D6E-409C-BE32-E72D297353CC}">
              <c16:uniqueId val="{00000001-E8DF-429A-8560-C788D700F52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141.41</c:v>
                </c:pt>
                <c:pt idx="1">
                  <c:v>140.57</c:v>
                </c:pt>
                <c:pt idx="2">
                  <c:v>140.11000000000001</c:v>
                </c:pt>
                <c:pt idx="3">
                  <c:v>146.91999999999999</c:v>
                </c:pt>
                <c:pt idx="4">
                  <c:v>146.4</c:v>
                </c:pt>
              </c:numCache>
            </c:numRef>
          </c:val>
          <c:extLst>
            <c:ext xmlns:c16="http://schemas.microsoft.com/office/drawing/2014/chart" uri="{C3380CC4-5D6E-409C-BE32-E72D297353CC}">
              <c16:uniqueId val="{00000000-A16F-4E61-9488-DCE64953ECE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75.3</c:v>
                </c:pt>
                <c:pt idx="1">
                  <c:v>74.02</c:v>
                </c:pt>
                <c:pt idx="2">
                  <c:v>73.03</c:v>
                </c:pt>
                <c:pt idx="3">
                  <c:v>73.86</c:v>
                </c:pt>
                <c:pt idx="4">
                  <c:v>73.849999999999994</c:v>
                </c:pt>
              </c:numCache>
            </c:numRef>
          </c:val>
          <c:smooth val="0"/>
          <c:extLst>
            <c:ext xmlns:c16="http://schemas.microsoft.com/office/drawing/2014/chart" uri="{C3380CC4-5D6E-409C-BE32-E72D297353CC}">
              <c16:uniqueId val="{00000001-A16F-4E61-9488-DCE64953ECE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【272.96】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千葉県　印旛郡市広域市町村圏事務組合（事業会計分）</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用水供給事業</v>
      </c>
      <c r="Q8" s="83"/>
      <c r="R8" s="83"/>
      <c r="S8" s="83"/>
      <c r="T8" s="83"/>
      <c r="U8" s="83"/>
      <c r="V8" s="83"/>
      <c r="W8" s="83" t="str">
        <f>データ!$L$6</f>
        <v>B</v>
      </c>
      <c r="X8" s="83"/>
      <c r="Y8" s="83"/>
      <c r="Z8" s="83"/>
      <c r="AA8" s="83"/>
      <c r="AB8" s="83"/>
      <c r="AC8" s="83"/>
      <c r="AD8" s="83" t="str">
        <f>データ!$M$6</f>
        <v>非設置</v>
      </c>
      <c r="AE8" s="83"/>
      <c r="AF8" s="83"/>
      <c r="AG8" s="83"/>
      <c r="AH8" s="83"/>
      <c r="AI8" s="83"/>
      <c r="AJ8" s="83"/>
      <c r="AK8" s="4"/>
      <c r="AL8" s="71" t="str">
        <f>データ!$R$6</f>
        <v>-</v>
      </c>
      <c r="AM8" s="71"/>
      <c r="AN8" s="71"/>
      <c r="AO8" s="71"/>
      <c r="AP8" s="71"/>
      <c r="AQ8" s="71"/>
      <c r="AR8" s="71"/>
      <c r="AS8" s="71"/>
      <c r="AT8" s="67" t="str">
        <f>データ!$S$6</f>
        <v>-</v>
      </c>
      <c r="AU8" s="68"/>
      <c r="AV8" s="68"/>
      <c r="AW8" s="68"/>
      <c r="AX8" s="68"/>
      <c r="AY8" s="68"/>
      <c r="AZ8" s="68"/>
      <c r="BA8" s="68"/>
      <c r="BB8" s="70" t="str">
        <f>データ!$T$6</f>
        <v>-</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83.96</v>
      </c>
      <c r="J10" s="68"/>
      <c r="K10" s="68"/>
      <c r="L10" s="68"/>
      <c r="M10" s="68"/>
      <c r="N10" s="68"/>
      <c r="O10" s="69"/>
      <c r="P10" s="70">
        <f>データ!$P$6</f>
        <v>66.91</v>
      </c>
      <c r="Q10" s="70"/>
      <c r="R10" s="70"/>
      <c r="S10" s="70"/>
      <c r="T10" s="70"/>
      <c r="U10" s="70"/>
      <c r="V10" s="70"/>
      <c r="W10" s="71">
        <f>データ!$Q$6</f>
        <v>0</v>
      </c>
      <c r="X10" s="71"/>
      <c r="Y10" s="71"/>
      <c r="Z10" s="71"/>
      <c r="AA10" s="71"/>
      <c r="AB10" s="71"/>
      <c r="AC10" s="71"/>
      <c r="AD10" s="2"/>
      <c r="AE10" s="2"/>
      <c r="AF10" s="2"/>
      <c r="AG10" s="2"/>
      <c r="AH10" s="4"/>
      <c r="AI10" s="4"/>
      <c r="AJ10" s="4"/>
      <c r="AK10" s="4"/>
      <c r="AL10" s="71">
        <f>データ!$U$6</f>
        <v>484249</v>
      </c>
      <c r="AM10" s="71"/>
      <c r="AN10" s="71"/>
      <c r="AO10" s="71"/>
      <c r="AP10" s="71"/>
      <c r="AQ10" s="71"/>
      <c r="AR10" s="71"/>
      <c r="AS10" s="71"/>
      <c r="AT10" s="67">
        <f>データ!$V$6</f>
        <v>317.44</v>
      </c>
      <c r="AU10" s="68"/>
      <c r="AV10" s="68"/>
      <c r="AW10" s="68"/>
      <c r="AX10" s="68"/>
      <c r="AY10" s="68"/>
      <c r="AZ10" s="68"/>
      <c r="BA10" s="68"/>
      <c r="BB10" s="70">
        <f>データ!$W$6</f>
        <v>1525.48</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110</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【112.91】</v>
      </c>
      <c r="F85" s="27" t="str">
        <f>データ!AS6</f>
        <v>【9.92】</v>
      </c>
      <c r="G85" s="27" t="str">
        <f>データ!BD6</f>
        <v>【271.10】</v>
      </c>
      <c r="H85" s="27" t="str">
        <f>データ!BO6</f>
        <v>【272.96】</v>
      </c>
      <c r="I85" s="27" t="str">
        <f>データ!BZ6</f>
        <v>【112.84】</v>
      </c>
      <c r="J85" s="27" t="str">
        <f>データ!CK6</f>
        <v>【73.85】</v>
      </c>
      <c r="K85" s="27" t="str">
        <f>データ!CV6</f>
        <v>【61.69】</v>
      </c>
      <c r="L85" s="27" t="str">
        <f>データ!DG6</f>
        <v>【100.00】</v>
      </c>
      <c r="M85" s="27" t="str">
        <f>データ!DR6</f>
        <v>【56.48】</v>
      </c>
      <c r="N85" s="27" t="str">
        <f>データ!EC6</f>
        <v>【27.61】</v>
      </c>
      <c r="O85" s="27" t="str">
        <f>データ!EN6</f>
        <v>【0.20】</v>
      </c>
    </row>
  </sheetData>
  <sheetProtection algorithmName="SHA-512" hashValue="lYw2lPlJ3LVtxhKD7qFPLM5Nzp4loe0jWwsO6LMfCLLMGrxZ0QgphWZspJ89djZ25HqgN81uqh76MKr/lPkjZQ==" saltValue="WVsyjlPzUFd0iwj3wjDWa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128881</v>
      </c>
      <c r="D6" s="34">
        <f t="shared" si="3"/>
        <v>46</v>
      </c>
      <c r="E6" s="34">
        <f t="shared" si="3"/>
        <v>1</v>
      </c>
      <c r="F6" s="34">
        <f t="shared" si="3"/>
        <v>0</v>
      </c>
      <c r="G6" s="34">
        <f t="shared" si="3"/>
        <v>2</v>
      </c>
      <c r="H6" s="34" t="str">
        <f t="shared" si="3"/>
        <v>千葉県　印旛郡市広域市町村圏事務組合（事業会計分）</v>
      </c>
      <c r="I6" s="34" t="str">
        <f t="shared" si="3"/>
        <v>法適用</v>
      </c>
      <c r="J6" s="34" t="str">
        <f t="shared" si="3"/>
        <v>水道事業</v>
      </c>
      <c r="K6" s="34" t="str">
        <f t="shared" si="3"/>
        <v>用水供給事業</v>
      </c>
      <c r="L6" s="34" t="str">
        <f t="shared" si="3"/>
        <v>B</v>
      </c>
      <c r="M6" s="34" t="str">
        <f t="shared" si="3"/>
        <v>非設置</v>
      </c>
      <c r="N6" s="35" t="str">
        <f t="shared" si="3"/>
        <v>-</v>
      </c>
      <c r="O6" s="35">
        <f t="shared" si="3"/>
        <v>83.96</v>
      </c>
      <c r="P6" s="35">
        <f t="shared" si="3"/>
        <v>66.91</v>
      </c>
      <c r="Q6" s="35">
        <f t="shared" si="3"/>
        <v>0</v>
      </c>
      <c r="R6" s="35" t="str">
        <f t="shared" si="3"/>
        <v>-</v>
      </c>
      <c r="S6" s="35" t="str">
        <f t="shared" si="3"/>
        <v>-</v>
      </c>
      <c r="T6" s="35" t="str">
        <f t="shared" si="3"/>
        <v>-</v>
      </c>
      <c r="U6" s="35">
        <f t="shared" si="3"/>
        <v>484249</v>
      </c>
      <c r="V6" s="35">
        <f t="shared" si="3"/>
        <v>317.44</v>
      </c>
      <c r="W6" s="35">
        <f t="shared" si="3"/>
        <v>1525.48</v>
      </c>
      <c r="X6" s="36">
        <f>IF(X7="",NA(),X7)</f>
        <v>122.75</v>
      </c>
      <c r="Y6" s="36">
        <f t="shared" ref="Y6:AG6" si="4">IF(Y7="",NA(),Y7)</f>
        <v>123.2</v>
      </c>
      <c r="Z6" s="36">
        <f t="shared" si="4"/>
        <v>122.88</v>
      </c>
      <c r="AA6" s="36">
        <f t="shared" si="4"/>
        <v>117.53</v>
      </c>
      <c r="AB6" s="36">
        <f t="shared" si="4"/>
        <v>112.25</v>
      </c>
      <c r="AC6" s="36">
        <f t="shared" si="4"/>
        <v>113.33</v>
      </c>
      <c r="AD6" s="36">
        <f t="shared" si="4"/>
        <v>114.05</v>
      </c>
      <c r="AE6" s="36">
        <f t="shared" si="4"/>
        <v>114.26</v>
      </c>
      <c r="AF6" s="36">
        <f t="shared" si="4"/>
        <v>112.98</v>
      </c>
      <c r="AG6" s="36">
        <f t="shared" si="4"/>
        <v>112.91</v>
      </c>
      <c r="AH6" s="35" t="str">
        <f>IF(AH7="","",IF(AH7="-","【-】","【"&amp;SUBSTITUTE(TEXT(AH7,"#,##0.00"),"-","△")&amp;"】"))</f>
        <v>【112.91】</v>
      </c>
      <c r="AI6" s="35">
        <f>IF(AI7="",NA(),AI7)</f>
        <v>0</v>
      </c>
      <c r="AJ6" s="35">
        <f t="shared" ref="AJ6:AR6" si="5">IF(AJ7="",NA(),AJ7)</f>
        <v>0</v>
      </c>
      <c r="AK6" s="35">
        <f t="shared" si="5"/>
        <v>0</v>
      </c>
      <c r="AL6" s="35">
        <f t="shared" si="5"/>
        <v>0</v>
      </c>
      <c r="AM6" s="35">
        <f t="shared" si="5"/>
        <v>0</v>
      </c>
      <c r="AN6" s="36">
        <f t="shared" si="5"/>
        <v>17.39</v>
      </c>
      <c r="AO6" s="36">
        <f t="shared" si="5"/>
        <v>12.65</v>
      </c>
      <c r="AP6" s="36">
        <f t="shared" si="5"/>
        <v>10.58</v>
      </c>
      <c r="AQ6" s="36">
        <f t="shared" si="5"/>
        <v>10.49</v>
      </c>
      <c r="AR6" s="36">
        <f t="shared" si="5"/>
        <v>9.92</v>
      </c>
      <c r="AS6" s="35" t="str">
        <f>IF(AS7="","",IF(AS7="-","【-】","【"&amp;SUBSTITUTE(TEXT(AS7,"#,##0.00"),"-","△")&amp;"】"))</f>
        <v>【9.92】</v>
      </c>
      <c r="AT6" s="36">
        <f>IF(AT7="",NA(),AT7)</f>
        <v>652.14</v>
      </c>
      <c r="AU6" s="36">
        <f t="shared" ref="AU6:BC6" si="6">IF(AU7="",NA(),AU7)</f>
        <v>877.29</v>
      </c>
      <c r="AV6" s="36">
        <f t="shared" si="6"/>
        <v>1030.6400000000001</v>
      </c>
      <c r="AW6" s="36">
        <f t="shared" si="6"/>
        <v>1364.56</v>
      </c>
      <c r="AX6" s="36">
        <f t="shared" si="6"/>
        <v>1021.49</v>
      </c>
      <c r="AY6" s="36">
        <f t="shared" si="6"/>
        <v>212.95</v>
      </c>
      <c r="AZ6" s="36">
        <f t="shared" si="6"/>
        <v>224.41</v>
      </c>
      <c r="BA6" s="36">
        <f t="shared" si="6"/>
        <v>243.44</v>
      </c>
      <c r="BB6" s="36">
        <f t="shared" si="6"/>
        <v>258.49</v>
      </c>
      <c r="BC6" s="36">
        <f t="shared" si="6"/>
        <v>271.10000000000002</v>
      </c>
      <c r="BD6" s="35" t="str">
        <f>IF(BD7="","",IF(BD7="-","【-】","【"&amp;SUBSTITUTE(TEXT(BD7,"#,##0.00"),"-","△")&amp;"】"))</f>
        <v>【271.10】</v>
      </c>
      <c r="BE6" s="36">
        <f>IF(BE7="",NA(),BE7)</f>
        <v>93.16</v>
      </c>
      <c r="BF6" s="36">
        <f t="shared" ref="BF6:BN6" si="7">IF(BF7="",NA(),BF7)</f>
        <v>98.19</v>
      </c>
      <c r="BG6" s="36">
        <f t="shared" si="7"/>
        <v>101.38</v>
      </c>
      <c r="BH6" s="36">
        <f t="shared" si="7"/>
        <v>109.77</v>
      </c>
      <c r="BI6" s="36">
        <f t="shared" si="7"/>
        <v>112.2</v>
      </c>
      <c r="BJ6" s="36">
        <f t="shared" si="7"/>
        <v>333.48</v>
      </c>
      <c r="BK6" s="36">
        <f t="shared" si="7"/>
        <v>320.31</v>
      </c>
      <c r="BL6" s="36">
        <f t="shared" si="7"/>
        <v>303.26</v>
      </c>
      <c r="BM6" s="36">
        <f t="shared" si="7"/>
        <v>290.31</v>
      </c>
      <c r="BN6" s="36">
        <f t="shared" si="7"/>
        <v>272.95999999999998</v>
      </c>
      <c r="BO6" s="35" t="str">
        <f>IF(BO7="","",IF(BO7="-","【-】","【"&amp;SUBSTITUTE(TEXT(BO7,"#,##0.00"),"-","△")&amp;"】"))</f>
        <v>【272.96】</v>
      </c>
      <c r="BP6" s="36">
        <f>IF(BP7="",NA(),BP7)</f>
        <v>124.15</v>
      </c>
      <c r="BQ6" s="36">
        <f t="shared" ref="BQ6:BY6" si="8">IF(BQ7="",NA(),BQ7)</f>
        <v>124.78</v>
      </c>
      <c r="BR6" s="36">
        <f t="shared" si="8"/>
        <v>124.36</v>
      </c>
      <c r="BS6" s="36">
        <f t="shared" si="8"/>
        <v>118.12</v>
      </c>
      <c r="BT6" s="36">
        <f t="shared" si="8"/>
        <v>112.49</v>
      </c>
      <c r="BU6" s="36">
        <f t="shared" si="8"/>
        <v>112.81</v>
      </c>
      <c r="BV6" s="36">
        <f t="shared" si="8"/>
        <v>113.88</v>
      </c>
      <c r="BW6" s="36">
        <f t="shared" si="8"/>
        <v>114.14</v>
      </c>
      <c r="BX6" s="36">
        <f t="shared" si="8"/>
        <v>112.83</v>
      </c>
      <c r="BY6" s="36">
        <f t="shared" si="8"/>
        <v>112.84</v>
      </c>
      <c r="BZ6" s="35" t="str">
        <f>IF(BZ7="","",IF(BZ7="-","【-】","【"&amp;SUBSTITUTE(TEXT(BZ7,"#,##0.00"),"-","△")&amp;"】"))</f>
        <v>【112.84】</v>
      </c>
      <c r="CA6" s="36">
        <f>IF(CA7="",NA(),CA7)</f>
        <v>141.41</v>
      </c>
      <c r="CB6" s="36">
        <f t="shared" ref="CB6:CJ6" si="9">IF(CB7="",NA(),CB7)</f>
        <v>140.57</v>
      </c>
      <c r="CC6" s="36">
        <f t="shared" si="9"/>
        <v>140.11000000000001</v>
      </c>
      <c r="CD6" s="36">
        <f t="shared" si="9"/>
        <v>146.91999999999999</v>
      </c>
      <c r="CE6" s="36">
        <f t="shared" si="9"/>
        <v>146.4</v>
      </c>
      <c r="CF6" s="36">
        <f t="shared" si="9"/>
        <v>75.3</v>
      </c>
      <c r="CG6" s="36">
        <f t="shared" si="9"/>
        <v>74.02</v>
      </c>
      <c r="CH6" s="36">
        <f t="shared" si="9"/>
        <v>73.03</v>
      </c>
      <c r="CI6" s="36">
        <f t="shared" si="9"/>
        <v>73.86</v>
      </c>
      <c r="CJ6" s="36">
        <f t="shared" si="9"/>
        <v>73.849999999999994</v>
      </c>
      <c r="CK6" s="35" t="str">
        <f>IF(CK7="","",IF(CK7="-","【-】","【"&amp;SUBSTITUTE(TEXT(CK7,"#,##0.00"),"-","△")&amp;"】"))</f>
        <v>【73.85】</v>
      </c>
      <c r="CL6" s="36">
        <f>IF(CL7="",NA(),CL7)</f>
        <v>93.52</v>
      </c>
      <c r="CM6" s="36">
        <f t="shared" ref="CM6:CU6" si="10">IF(CM7="",NA(),CM7)</f>
        <v>93.62</v>
      </c>
      <c r="CN6" s="36">
        <f t="shared" si="10"/>
        <v>94.34</v>
      </c>
      <c r="CO6" s="36">
        <f t="shared" si="10"/>
        <v>94.84</v>
      </c>
      <c r="CP6" s="36">
        <f t="shared" si="10"/>
        <v>94.98</v>
      </c>
      <c r="CQ6" s="36">
        <f t="shared" si="10"/>
        <v>61.82</v>
      </c>
      <c r="CR6" s="36">
        <f t="shared" si="10"/>
        <v>61.66</v>
      </c>
      <c r="CS6" s="36">
        <f t="shared" si="10"/>
        <v>62.19</v>
      </c>
      <c r="CT6" s="36">
        <f t="shared" si="10"/>
        <v>61.77</v>
      </c>
      <c r="CU6" s="36">
        <f t="shared" si="10"/>
        <v>61.69</v>
      </c>
      <c r="CV6" s="35" t="str">
        <f>IF(CV7="","",IF(CV7="-","【-】","【"&amp;SUBSTITUTE(TEXT(CV7,"#,##0.00"),"-","△")&amp;"】"))</f>
        <v>【61.69】</v>
      </c>
      <c r="CW6" s="36">
        <f>IF(CW7="",NA(),CW7)</f>
        <v>99.94</v>
      </c>
      <c r="CX6" s="36">
        <f t="shared" ref="CX6:DF6" si="11">IF(CX7="",NA(),CX7)</f>
        <v>99.94</v>
      </c>
      <c r="CY6" s="36">
        <f t="shared" si="11"/>
        <v>99.94</v>
      </c>
      <c r="CZ6" s="36">
        <f t="shared" si="11"/>
        <v>99.91</v>
      </c>
      <c r="DA6" s="36">
        <f t="shared" si="11"/>
        <v>99.94</v>
      </c>
      <c r="DB6" s="36">
        <f t="shared" si="11"/>
        <v>100.03</v>
      </c>
      <c r="DC6" s="36">
        <f t="shared" si="11"/>
        <v>100.05</v>
      </c>
      <c r="DD6" s="36">
        <f t="shared" si="11"/>
        <v>100.05</v>
      </c>
      <c r="DE6" s="36">
        <f t="shared" si="11"/>
        <v>100.08</v>
      </c>
      <c r="DF6" s="36">
        <f t="shared" si="11"/>
        <v>100</v>
      </c>
      <c r="DG6" s="35" t="str">
        <f>IF(DG7="","",IF(DG7="-","【-】","【"&amp;SUBSTITUTE(TEXT(DG7,"#,##0.00"),"-","△")&amp;"】"))</f>
        <v>【100.00】</v>
      </c>
      <c r="DH6" s="36">
        <f>IF(DH7="",NA(),DH7)</f>
        <v>61.85</v>
      </c>
      <c r="DI6" s="36">
        <f t="shared" ref="DI6:DQ6" si="12">IF(DI7="",NA(),DI7)</f>
        <v>61.26</v>
      </c>
      <c r="DJ6" s="36">
        <f t="shared" si="12"/>
        <v>62.73</v>
      </c>
      <c r="DK6" s="36">
        <f t="shared" si="12"/>
        <v>60.51</v>
      </c>
      <c r="DL6" s="36">
        <f t="shared" si="12"/>
        <v>62.84</v>
      </c>
      <c r="DM6" s="36">
        <f t="shared" si="12"/>
        <v>52.4</v>
      </c>
      <c r="DN6" s="36">
        <f t="shared" si="12"/>
        <v>53.56</v>
      </c>
      <c r="DO6" s="36">
        <f t="shared" si="12"/>
        <v>54.73</v>
      </c>
      <c r="DP6" s="36">
        <f t="shared" si="12"/>
        <v>55.77</v>
      </c>
      <c r="DQ6" s="36">
        <f t="shared" si="12"/>
        <v>56.48</v>
      </c>
      <c r="DR6" s="35" t="str">
        <f>IF(DR7="","",IF(DR7="-","【-】","【"&amp;SUBSTITUTE(TEXT(DR7,"#,##0.00"),"-","△")&amp;"】"))</f>
        <v>【56.48】</v>
      </c>
      <c r="DS6" s="35">
        <f>IF(DS7="",NA(),DS7)</f>
        <v>0</v>
      </c>
      <c r="DT6" s="35">
        <f t="shared" ref="DT6:EB6" si="13">IF(DT7="",NA(),DT7)</f>
        <v>0</v>
      </c>
      <c r="DU6" s="35">
        <f t="shared" si="13"/>
        <v>0</v>
      </c>
      <c r="DV6" s="35">
        <f t="shared" si="13"/>
        <v>0</v>
      </c>
      <c r="DW6" s="35">
        <f t="shared" si="13"/>
        <v>0</v>
      </c>
      <c r="DX6" s="36">
        <f t="shared" si="13"/>
        <v>18.05</v>
      </c>
      <c r="DY6" s="36">
        <f t="shared" si="13"/>
        <v>19.440000000000001</v>
      </c>
      <c r="DZ6" s="36">
        <f t="shared" si="13"/>
        <v>22.46</v>
      </c>
      <c r="EA6" s="36">
        <f t="shared" si="13"/>
        <v>25.84</v>
      </c>
      <c r="EB6" s="36">
        <f t="shared" si="13"/>
        <v>27.61</v>
      </c>
      <c r="EC6" s="35" t="str">
        <f>IF(EC7="","",IF(EC7="-","【-】","【"&amp;SUBSTITUTE(TEXT(EC7,"#,##0.00"),"-","△")&amp;"】"))</f>
        <v>【27.61】</v>
      </c>
      <c r="ED6" s="35">
        <f>IF(ED7="",NA(),ED7)</f>
        <v>0</v>
      </c>
      <c r="EE6" s="35">
        <f t="shared" ref="EE6:EM6" si="14">IF(EE7="",NA(),EE7)</f>
        <v>0</v>
      </c>
      <c r="EF6" s="35">
        <f t="shared" si="14"/>
        <v>0</v>
      </c>
      <c r="EG6" s="35">
        <f t="shared" si="14"/>
        <v>0</v>
      </c>
      <c r="EH6" s="35">
        <f t="shared" si="14"/>
        <v>0</v>
      </c>
      <c r="EI6" s="36">
        <f t="shared" si="14"/>
        <v>0.26</v>
      </c>
      <c r="EJ6" s="36">
        <f t="shared" si="14"/>
        <v>0.24</v>
      </c>
      <c r="EK6" s="36">
        <f t="shared" si="14"/>
        <v>0.27</v>
      </c>
      <c r="EL6" s="36">
        <f t="shared" si="14"/>
        <v>0.24</v>
      </c>
      <c r="EM6" s="36">
        <f t="shared" si="14"/>
        <v>0.2</v>
      </c>
      <c r="EN6" s="35" t="str">
        <f>IF(EN7="","",IF(EN7="-","【-】","【"&amp;SUBSTITUTE(TEXT(EN7,"#,##0.00"),"-","△")&amp;"】"))</f>
        <v>【0.20】</v>
      </c>
    </row>
    <row r="7" spans="1:144" s="37" customFormat="1" x14ac:dyDescent="0.15">
      <c r="A7" s="29"/>
      <c r="B7" s="38">
        <v>2019</v>
      </c>
      <c r="C7" s="38">
        <v>128881</v>
      </c>
      <c r="D7" s="38">
        <v>46</v>
      </c>
      <c r="E7" s="38">
        <v>1</v>
      </c>
      <c r="F7" s="38">
        <v>0</v>
      </c>
      <c r="G7" s="38">
        <v>2</v>
      </c>
      <c r="H7" s="38" t="s">
        <v>93</v>
      </c>
      <c r="I7" s="38" t="s">
        <v>94</v>
      </c>
      <c r="J7" s="38" t="s">
        <v>95</v>
      </c>
      <c r="K7" s="38" t="s">
        <v>96</v>
      </c>
      <c r="L7" s="38" t="s">
        <v>97</v>
      </c>
      <c r="M7" s="38" t="s">
        <v>98</v>
      </c>
      <c r="N7" s="39" t="s">
        <v>99</v>
      </c>
      <c r="O7" s="39">
        <v>83.96</v>
      </c>
      <c r="P7" s="39">
        <v>66.91</v>
      </c>
      <c r="Q7" s="39">
        <v>0</v>
      </c>
      <c r="R7" s="39" t="s">
        <v>99</v>
      </c>
      <c r="S7" s="39" t="s">
        <v>99</v>
      </c>
      <c r="T7" s="39" t="s">
        <v>99</v>
      </c>
      <c r="U7" s="39">
        <v>484249</v>
      </c>
      <c r="V7" s="39">
        <v>317.44</v>
      </c>
      <c r="W7" s="39">
        <v>1525.48</v>
      </c>
      <c r="X7" s="39">
        <v>122.75</v>
      </c>
      <c r="Y7" s="39">
        <v>123.2</v>
      </c>
      <c r="Z7" s="39">
        <v>122.88</v>
      </c>
      <c r="AA7" s="39">
        <v>117.53</v>
      </c>
      <c r="AB7" s="39">
        <v>112.25</v>
      </c>
      <c r="AC7" s="39">
        <v>113.33</v>
      </c>
      <c r="AD7" s="39">
        <v>114.05</v>
      </c>
      <c r="AE7" s="39">
        <v>114.26</v>
      </c>
      <c r="AF7" s="39">
        <v>112.98</v>
      </c>
      <c r="AG7" s="39">
        <v>112.91</v>
      </c>
      <c r="AH7" s="39">
        <v>112.91</v>
      </c>
      <c r="AI7" s="39">
        <v>0</v>
      </c>
      <c r="AJ7" s="39">
        <v>0</v>
      </c>
      <c r="AK7" s="39">
        <v>0</v>
      </c>
      <c r="AL7" s="39">
        <v>0</v>
      </c>
      <c r="AM7" s="39">
        <v>0</v>
      </c>
      <c r="AN7" s="39">
        <v>17.39</v>
      </c>
      <c r="AO7" s="39">
        <v>12.65</v>
      </c>
      <c r="AP7" s="39">
        <v>10.58</v>
      </c>
      <c r="AQ7" s="39">
        <v>10.49</v>
      </c>
      <c r="AR7" s="39">
        <v>9.92</v>
      </c>
      <c r="AS7" s="39">
        <v>9.92</v>
      </c>
      <c r="AT7" s="39">
        <v>652.14</v>
      </c>
      <c r="AU7" s="39">
        <v>877.29</v>
      </c>
      <c r="AV7" s="39">
        <v>1030.6400000000001</v>
      </c>
      <c r="AW7" s="39">
        <v>1364.56</v>
      </c>
      <c r="AX7" s="39">
        <v>1021.49</v>
      </c>
      <c r="AY7" s="39">
        <v>212.95</v>
      </c>
      <c r="AZ7" s="39">
        <v>224.41</v>
      </c>
      <c r="BA7" s="39">
        <v>243.44</v>
      </c>
      <c r="BB7" s="39">
        <v>258.49</v>
      </c>
      <c r="BC7" s="39">
        <v>271.10000000000002</v>
      </c>
      <c r="BD7" s="39">
        <v>271.10000000000002</v>
      </c>
      <c r="BE7" s="39">
        <v>93.16</v>
      </c>
      <c r="BF7" s="39">
        <v>98.19</v>
      </c>
      <c r="BG7" s="39">
        <v>101.38</v>
      </c>
      <c r="BH7" s="39">
        <v>109.77</v>
      </c>
      <c r="BI7" s="39">
        <v>112.2</v>
      </c>
      <c r="BJ7" s="39">
        <v>333.48</v>
      </c>
      <c r="BK7" s="39">
        <v>320.31</v>
      </c>
      <c r="BL7" s="39">
        <v>303.26</v>
      </c>
      <c r="BM7" s="39">
        <v>290.31</v>
      </c>
      <c r="BN7" s="39">
        <v>272.95999999999998</v>
      </c>
      <c r="BO7" s="39">
        <v>272.95999999999998</v>
      </c>
      <c r="BP7" s="39">
        <v>124.15</v>
      </c>
      <c r="BQ7" s="39">
        <v>124.78</v>
      </c>
      <c r="BR7" s="39">
        <v>124.36</v>
      </c>
      <c r="BS7" s="39">
        <v>118.12</v>
      </c>
      <c r="BT7" s="39">
        <v>112.49</v>
      </c>
      <c r="BU7" s="39">
        <v>112.81</v>
      </c>
      <c r="BV7" s="39">
        <v>113.88</v>
      </c>
      <c r="BW7" s="39">
        <v>114.14</v>
      </c>
      <c r="BX7" s="39">
        <v>112.83</v>
      </c>
      <c r="BY7" s="39">
        <v>112.84</v>
      </c>
      <c r="BZ7" s="39">
        <v>112.84</v>
      </c>
      <c r="CA7" s="39">
        <v>141.41</v>
      </c>
      <c r="CB7" s="39">
        <v>140.57</v>
      </c>
      <c r="CC7" s="39">
        <v>140.11000000000001</v>
      </c>
      <c r="CD7" s="39">
        <v>146.91999999999999</v>
      </c>
      <c r="CE7" s="39">
        <v>146.4</v>
      </c>
      <c r="CF7" s="39">
        <v>75.3</v>
      </c>
      <c r="CG7" s="39">
        <v>74.02</v>
      </c>
      <c r="CH7" s="39">
        <v>73.03</v>
      </c>
      <c r="CI7" s="39">
        <v>73.86</v>
      </c>
      <c r="CJ7" s="39">
        <v>73.849999999999994</v>
      </c>
      <c r="CK7" s="39">
        <v>73.849999999999994</v>
      </c>
      <c r="CL7" s="39">
        <v>93.52</v>
      </c>
      <c r="CM7" s="39">
        <v>93.62</v>
      </c>
      <c r="CN7" s="39">
        <v>94.34</v>
      </c>
      <c r="CO7" s="39">
        <v>94.84</v>
      </c>
      <c r="CP7" s="39">
        <v>94.98</v>
      </c>
      <c r="CQ7" s="39">
        <v>61.82</v>
      </c>
      <c r="CR7" s="39">
        <v>61.66</v>
      </c>
      <c r="CS7" s="39">
        <v>62.19</v>
      </c>
      <c r="CT7" s="39">
        <v>61.77</v>
      </c>
      <c r="CU7" s="39">
        <v>61.69</v>
      </c>
      <c r="CV7" s="39">
        <v>61.69</v>
      </c>
      <c r="CW7" s="39">
        <v>99.94</v>
      </c>
      <c r="CX7" s="39">
        <v>99.94</v>
      </c>
      <c r="CY7" s="39">
        <v>99.94</v>
      </c>
      <c r="CZ7" s="39">
        <v>99.91</v>
      </c>
      <c r="DA7" s="39">
        <v>99.94</v>
      </c>
      <c r="DB7" s="39">
        <v>100.03</v>
      </c>
      <c r="DC7" s="39">
        <v>100.05</v>
      </c>
      <c r="DD7" s="39">
        <v>100.05</v>
      </c>
      <c r="DE7" s="39">
        <v>100.08</v>
      </c>
      <c r="DF7" s="39">
        <v>100</v>
      </c>
      <c r="DG7" s="39">
        <v>100</v>
      </c>
      <c r="DH7" s="39">
        <v>61.85</v>
      </c>
      <c r="DI7" s="39">
        <v>61.26</v>
      </c>
      <c r="DJ7" s="39">
        <v>62.73</v>
      </c>
      <c r="DK7" s="39">
        <v>60.51</v>
      </c>
      <c r="DL7" s="39">
        <v>62.84</v>
      </c>
      <c r="DM7" s="39">
        <v>52.4</v>
      </c>
      <c r="DN7" s="39">
        <v>53.56</v>
      </c>
      <c r="DO7" s="39">
        <v>54.73</v>
      </c>
      <c r="DP7" s="39">
        <v>55.77</v>
      </c>
      <c r="DQ7" s="39">
        <v>56.48</v>
      </c>
      <c r="DR7" s="39">
        <v>56.48</v>
      </c>
      <c r="DS7" s="39">
        <v>0</v>
      </c>
      <c r="DT7" s="39">
        <v>0</v>
      </c>
      <c r="DU7" s="39">
        <v>0</v>
      </c>
      <c r="DV7" s="39">
        <v>0</v>
      </c>
      <c r="DW7" s="39">
        <v>0</v>
      </c>
      <c r="DX7" s="39">
        <v>18.05</v>
      </c>
      <c r="DY7" s="39">
        <v>19.440000000000001</v>
      </c>
      <c r="DZ7" s="39">
        <v>22.46</v>
      </c>
      <c r="EA7" s="39">
        <v>25.84</v>
      </c>
      <c r="EB7" s="39">
        <v>27.61</v>
      </c>
      <c r="EC7" s="39">
        <v>27.61</v>
      </c>
      <c r="ED7" s="39">
        <v>0</v>
      </c>
      <c r="EE7" s="39">
        <v>0</v>
      </c>
      <c r="EF7" s="39">
        <v>0</v>
      </c>
      <c r="EG7" s="39">
        <v>0</v>
      </c>
      <c r="EH7" s="39">
        <v>0</v>
      </c>
      <c r="EI7" s="39">
        <v>0.26</v>
      </c>
      <c r="EJ7" s="39">
        <v>0.24</v>
      </c>
      <c r="EK7" s="39">
        <v>0.27</v>
      </c>
      <c r="EL7" s="39">
        <v>0.24</v>
      </c>
      <c r="EM7" s="39">
        <v>0.2</v>
      </c>
      <c r="EN7" s="39">
        <v>0.2</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2021-01-28T05:48:02Z</cp:lastPrinted>
  <dcterms:created xsi:type="dcterms:W3CDTF">2020-12-04T02:06:45Z</dcterms:created>
  <dcterms:modified xsi:type="dcterms:W3CDTF">2021-02-10T01:14:50Z</dcterms:modified>
  <cp:category/>
</cp:coreProperties>
</file>