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D:\UserData\n.kyn3\Desktop\04_執筆依頼（資料編）\07_全体更新（すべての関係課）\02_表\"/>
    </mc:Choice>
  </mc:AlternateContent>
  <xr:revisionPtr revIDLastSave="0" documentId="13_ncr:1_{901CD524-EB30-4CAE-B864-C7EABFEA7B72}" xr6:coauthVersionLast="47" xr6:coauthVersionMax="47" xr10:uidLastSave="{00000000-0000-0000-0000-000000000000}"/>
  <bookViews>
    <workbookView xWindow="12480" yWindow="0" windowWidth="16320" windowHeight="15585" xr2:uid="{00000000-000D-0000-FFFF-FFFF00000000}"/>
  </bookViews>
  <sheets>
    <sheet name="3.1" sheetId="12" r:id="rId1"/>
    <sheet name="3.3" sheetId="13" r:id="rId2"/>
    <sheet name="3.4.1" sheetId="14" r:id="rId3"/>
    <sheet name="3.4.2" sheetId="15" r:id="rId4"/>
    <sheet name="3.5" sheetId="16" r:id="rId5"/>
    <sheet name="3.6" sheetId="17" r:id="rId6"/>
    <sheet name="3.7" sheetId="18" r:id="rId7"/>
    <sheet name="3.8" sheetId="19" r:id="rId8"/>
    <sheet name="3.9" sheetId="20" r:id="rId9"/>
  </sheets>
  <definedNames>
    <definedName name="_xlnm.Print_Area" localSheetId="0">'3.1'!$A$1:$E$7</definedName>
    <definedName name="_xlnm.Print_Area" localSheetId="2">'3.4.1'!$A$1:$J$35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 i="20" l="1"/>
  <c r="D7" i="20"/>
  <c r="E7" i="20"/>
  <c r="F7" i="20"/>
  <c r="L4" i="18" l="1"/>
  <c r="L5" i="18"/>
  <c r="E6" i="18"/>
  <c r="L6" i="18" s="1"/>
  <c r="E7" i="18"/>
  <c r="L7" i="18"/>
  <c r="E8" i="18"/>
  <c r="L8" i="18"/>
  <c r="E9" i="18"/>
  <c r="L9" i="18"/>
  <c r="E3" i="17"/>
  <c r="E4" i="17"/>
  <c r="E5" i="17"/>
  <c r="C6" i="17"/>
  <c r="D6" i="17"/>
  <c r="E6" i="17"/>
  <c r="F3" i="16"/>
  <c r="F4" i="16"/>
  <c r="F5" i="16"/>
  <c r="F6" i="16"/>
  <c r="F7" i="16"/>
  <c r="F8" i="16"/>
  <c r="F9" i="16"/>
  <c r="F10" i="16"/>
  <c r="F20" i="16" s="1"/>
  <c r="F11" i="16"/>
  <c r="F12" i="16"/>
  <c r="F13" i="16"/>
  <c r="F14" i="16"/>
  <c r="F15" i="16"/>
  <c r="F16" i="16"/>
  <c r="F17" i="16"/>
  <c r="F18" i="16"/>
  <c r="F19" i="16"/>
  <c r="D20" i="16"/>
  <c r="E20" i="16"/>
  <c r="F21" i="16"/>
  <c r="F22" i="16"/>
  <c r="F23" i="16"/>
  <c r="F24" i="16" s="1"/>
  <c r="D24" i="16"/>
  <c r="E24" i="16"/>
  <c r="I4" i="15"/>
  <c r="J4" i="15"/>
  <c r="I5" i="15"/>
  <c r="J5" i="15"/>
  <c r="I6" i="15"/>
  <c r="J6" i="15"/>
  <c r="I7" i="15"/>
  <c r="I19" i="15" s="1"/>
  <c r="I21" i="15" s="1"/>
  <c r="G22" i="15" s="1"/>
  <c r="J7" i="15"/>
  <c r="J19" i="15" s="1"/>
  <c r="J21" i="15" s="1"/>
  <c r="H22" i="15" s="1"/>
  <c r="I8" i="15"/>
  <c r="J8" i="15"/>
  <c r="I9" i="15"/>
  <c r="J9" i="15"/>
  <c r="I10" i="15"/>
  <c r="J10" i="15"/>
  <c r="I11" i="15"/>
  <c r="J11" i="15"/>
  <c r="I12" i="15"/>
  <c r="J12" i="15"/>
  <c r="I13" i="15"/>
  <c r="J13" i="15"/>
  <c r="I14" i="15"/>
  <c r="J14" i="15"/>
  <c r="I15" i="15"/>
  <c r="J15" i="15"/>
  <c r="I16" i="15"/>
  <c r="J16" i="15"/>
  <c r="I17" i="15"/>
  <c r="J17" i="15"/>
  <c r="I18" i="15"/>
  <c r="J18" i="15"/>
  <c r="E19" i="15"/>
  <c r="E21" i="15" s="1"/>
  <c r="E22" i="15" s="1"/>
  <c r="I22" i="15" s="1"/>
  <c r="F19" i="15"/>
  <c r="F21" i="15" s="1"/>
  <c r="F22" i="15" s="1"/>
  <c r="J22" i="15" s="1"/>
  <c r="G19" i="15"/>
  <c r="H19" i="15"/>
  <c r="I20" i="15"/>
  <c r="J20" i="15"/>
  <c r="G21" i="15"/>
  <c r="H21" i="15"/>
  <c r="I5" i="14"/>
  <c r="J5" i="14"/>
  <c r="I6" i="14"/>
  <c r="J6" i="14"/>
  <c r="J26" i="14" s="1"/>
  <c r="J33" i="14" s="1"/>
  <c r="H34" i="14" s="1"/>
  <c r="I7" i="14"/>
  <c r="J7" i="14"/>
  <c r="I8" i="14"/>
  <c r="J8" i="14"/>
  <c r="I9" i="14"/>
  <c r="J9" i="14"/>
  <c r="I10" i="14"/>
  <c r="J10" i="14"/>
  <c r="I11" i="14"/>
  <c r="J11" i="14"/>
  <c r="I12" i="14"/>
  <c r="J12" i="14"/>
  <c r="I13" i="14"/>
  <c r="J13" i="14"/>
  <c r="I14" i="14"/>
  <c r="J14" i="14"/>
  <c r="I15" i="14"/>
  <c r="J15" i="14"/>
  <c r="I16" i="14"/>
  <c r="J16" i="14"/>
  <c r="I17" i="14"/>
  <c r="J17" i="14"/>
  <c r="I18" i="14"/>
  <c r="J18" i="14"/>
  <c r="I19" i="14"/>
  <c r="J19" i="14"/>
  <c r="I20" i="14"/>
  <c r="J20" i="14"/>
  <c r="I21" i="14"/>
  <c r="J21" i="14"/>
  <c r="I22" i="14"/>
  <c r="J22" i="14"/>
  <c r="I23" i="14"/>
  <c r="J23" i="14"/>
  <c r="I24" i="14"/>
  <c r="J24" i="14"/>
  <c r="I25" i="14"/>
  <c r="J25" i="14"/>
  <c r="E26" i="14"/>
  <c r="E33" i="14" s="1"/>
  <c r="E34" i="14" s="1"/>
  <c r="I34" i="14" s="1"/>
  <c r="F26" i="14"/>
  <c r="F33" i="14" s="1"/>
  <c r="F34" i="14" s="1"/>
  <c r="J34" i="14" s="1"/>
  <c r="G26" i="14"/>
  <c r="H26" i="14"/>
  <c r="I26" i="14"/>
  <c r="I27" i="14"/>
  <c r="J27" i="14"/>
  <c r="I28" i="14"/>
  <c r="J28" i="14"/>
  <c r="J32" i="14" s="1"/>
  <c r="I29" i="14"/>
  <c r="J29" i="14"/>
  <c r="I30" i="14"/>
  <c r="J30" i="14"/>
  <c r="I31" i="14"/>
  <c r="J31" i="14"/>
  <c r="E32" i="14"/>
  <c r="F32" i="14"/>
  <c r="G32" i="14"/>
  <c r="H32" i="14"/>
  <c r="I32" i="14"/>
  <c r="G33" i="14"/>
  <c r="H33" i="14"/>
  <c r="I33" i="14"/>
  <c r="G34" i="14"/>
</calcChain>
</file>

<file path=xl/sharedStrings.xml><?xml version="1.0" encoding="utf-8"?>
<sst xmlns="http://schemas.openxmlformats.org/spreadsheetml/2006/main" count="278" uniqueCount="210">
  <si>
    <t>種　　　類</t>
  </si>
  <si>
    <t>県内廃棄物</t>
  </si>
  <si>
    <t>県外廃棄物</t>
  </si>
  <si>
    <t>合計</t>
  </si>
  <si>
    <t>産業廃棄物</t>
  </si>
  <si>
    <t>燃え殻</t>
  </si>
  <si>
    <t>汚泥</t>
  </si>
  <si>
    <t>うち建設汚泥</t>
  </si>
  <si>
    <t>廃油</t>
  </si>
  <si>
    <t>廃酸</t>
  </si>
  <si>
    <t>廃アルカリ</t>
  </si>
  <si>
    <t>廃プラスチック類</t>
  </si>
  <si>
    <t>紙くず</t>
  </si>
  <si>
    <t>木くず</t>
  </si>
  <si>
    <t>繊維くず</t>
  </si>
  <si>
    <t>動植物性残さ</t>
  </si>
  <si>
    <t>がれき類</t>
  </si>
  <si>
    <t>金属くず</t>
  </si>
  <si>
    <t>ガラスくず、コンクリートくず及び陶磁器くず</t>
  </si>
  <si>
    <t>鉱さい</t>
  </si>
  <si>
    <t>ゴムくず</t>
  </si>
  <si>
    <t>ばいじん</t>
  </si>
  <si>
    <t>動物の死体</t>
  </si>
  <si>
    <t>動物系固形不要物</t>
  </si>
  <si>
    <t>動物のふん尿等</t>
  </si>
  <si>
    <t>その他</t>
  </si>
  <si>
    <t>小　計</t>
  </si>
  <si>
    <t>感染性産業廃棄物</t>
  </si>
  <si>
    <t>特定有害廃棄物</t>
  </si>
  <si>
    <t>合　計</t>
  </si>
  <si>
    <t>県内・県外の割合（%）</t>
  </si>
  <si>
    <t>特別管理
産業廃棄物</t>
    <phoneticPr fontId="1"/>
  </si>
  <si>
    <t>ガラスくず、コンクリートくず
及び陶磁器くず</t>
    <phoneticPr fontId="1"/>
  </si>
  <si>
    <t>注：千葉市、船橋市、柏市分を含む。</t>
    <phoneticPr fontId="1"/>
  </si>
  <si>
    <t>3.4　産業廃棄物処理業による処理の実績</t>
    <phoneticPr fontId="1"/>
  </si>
  <si>
    <t>（単位：ｔ）</t>
    <phoneticPr fontId="1"/>
  </si>
  <si>
    <t>特別管理産業廃棄物（廃石綿等）</t>
  </si>
  <si>
    <t>種別</t>
  </si>
  <si>
    <t>種類内容</t>
  </si>
  <si>
    <t>排出事業者</t>
  </si>
  <si>
    <t>処理業者</t>
  </si>
  <si>
    <t>中間処理施設</t>
  </si>
  <si>
    <t>汚泥の脱水施設</t>
  </si>
  <si>
    <t>汚泥の乾燥施設（機械乾燥）</t>
  </si>
  <si>
    <t>汚泥の乾燥施設（天日乾燥）</t>
  </si>
  <si>
    <t>汚泥の焼却施設</t>
  </si>
  <si>
    <t>廃油の油水分離施設</t>
  </si>
  <si>
    <t>廃酸又は廃アルカリの中和施設</t>
  </si>
  <si>
    <t>廃プラスチック類の破砕施設</t>
  </si>
  <si>
    <t>廃プラスチック類の焼却施設</t>
  </si>
  <si>
    <t>木くず又はがれき類の破砕施設</t>
  </si>
  <si>
    <t>金属等を含む汚泥のコンクリート固化施設</t>
  </si>
  <si>
    <t>水銀又はその化合物を含む汚泥のばい焼施設</t>
  </si>
  <si>
    <t>廃ポリ塩化ビフェニル等、ポリ塩化ビフェニル汚染物又はポリ塩化ビフェニル処理物の焼却施設</t>
  </si>
  <si>
    <t>廃ポリ塩化ビフェニル等又はポリ塩化ビフェニル処理物の分解施設</t>
  </si>
  <si>
    <t>ポリ塩化ビフェニル汚染物又はポリ塩化ビフェニル処理物の洗浄施設又は分離施設</t>
  </si>
  <si>
    <t>木くず等の焼却施設</t>
  </si>
  <si>
    <t>安定型</t>
  </si>
  <si>
    <t>管理型</t>
  </si>
  <si>
    <t>遮断型</t>
  </si>
  <si>
    <t>最終
処分場</t>
    <phoneticPr fontId="1"/>
  </si>
  <si>
    <t>注１：千葉市、船橋市、柏市内の施設を含む。</t>
    <phoneticPr fontId="1"/>
  </si>
  <si>
    <t>注２：最終処分場は残余容量が0及び閉鎖した施設は除き、公共施設を含む。</t>
    <phoneticPr fontId="1"/>
  </si>
  <si>
    <t>注３：施設数は、種類内容の区分に従った延べ施設数。</t>
    <phoneticPr fontId="1"/>
  </si>
  <si>
    <t>種類</t>
  </si>
  <si>
    <t>焼却施設</t>
  </si>
  <si>
    <t>破砕施設</t>
  </si>
  <si>
    <t>積替保管場</t>
  </si>
  <si>
    <t>業区分</t>
  </si>
  <si>
    <t>処分業</t>
  </si>
  <si>
    <t>年度</t>
  </si>
  <si>
    <t>収集運搬のみ</t>
  </si>
  <si>
    <t>小計</t>
  </si>
  <si>
    <t>収運＋中間　</t>
  </si>
  <si>
    <t>収運＋最終</t>
  </si>
  <si>
    <t>中間＋最終</t>
  </si>
  <si>
    <t>収運＋中間＋最終</t>
  </si>
  <si>
    <t>産廃</t>
  </si>
  <si>
    <t>特管</t>
  </si>
  <si>
    <t>収集運搬業</t>
    <phoneticPr fontId="1"/>
  </si>
  <si>
    <t>中間処理</t>
    <phoneticPr fontId="1"/>
  </si>
  <si>
    <t>最終処分</t>
    <phoneticPr fontId="1"/>
  </si>
  <si>
    <t>注1：政令市（千葉市、船橋市、柏市）の許可は含まない</t>
    <phoneticPr fontId="1"/>
  </si>
  <si>
    <t>注2：産廃、特管両方の許可を持っている業者がいるため、産廃、特管の合計と必ずしも一致しない</t>
    <phoneticPr fontId="1"/>
  </si>
  <si>
    <t>保管量</t>
  </si>
  <si>
    <t>使用量</t>
  </si>
  <si>
    <t>変圧器（台）</t>
  </si>
  <si>
    <t>コンデンサー（3kg以上）（台）</t>
  </si>
  <si>
    <t>柱上変圧器（台）（注２）</t>
  </si>
  <si>
    <t>電気事業者の柱上変圧器（台）（注３）</t>
  </si>
  <si>
    <t>コンデンサー（3kg未満）（台）</t>
  </si>
  <si>
    <t>安定器（台）</t>
  </si>
  <si>
    <t>その他の機器等（台）（注４）</t>
  </si>
  <si>
    <t>感圧複写紙（kg）</t>
  </si>
  <si>
    <t>ウエス（kg）</t>
  </si>
  <si>
    <t>ＯＦケーブル（kg）</t>
  </si>
  <si>
    <t>汚泥（kg）</t>
  </si>
  <si>
    <t>塗膜（kg）</t>
  </si>
  <si>
    <t>その他（kg）（注５）</t>
  </si>
  <si>
    <t>安定器及び
汚染物等</t>
    <phoneticPr fontId="1"/>
  </si>
  <si>
    <t>注２：電気事業者の柱上変圧器を除く。</t>
    <phoneticPr fontId="1"/>
  </si>
  <si>
    <t>注３：東京電力パワーグリッド株式会社が所有するもの。</t>
    <phoneticPr fontId="1"/>
  </si>
  <si>
    <t>注６：千葉市、船橋市、柏市分を含む。</t>
    <phoneticPr fontId="1"/>
  </si>
  <si>
    <t>業　種</t>
  </si>
  <si>
    <t>引取業者</t>
  </si>
  <si>
    <t>解体業者</t>
  </si>
  <si>
    <t>破砕業者</t>
  </si>
  <si>
    <t>県内（下記を除く）</t>
  </si>
  <si>
    <t>千葉市</t>
  </si>
  <si>
    <t>船橋市</t>
  </si>
  <si>
    <t>柏　市</t>
  </si>
  <si>
    <t>フロン類回収業者</t>
    <phoneticPr fontId="1"/>
  </si>
  <si>
    <t>料金徴収・指定袋</t>
  </si>
  <si>
    <t>共になし</t>
  </si>
  <si>
    <t>袋代のみ</t>
  </si>
  <si>
    <t>有料化あり</t>
  </si>
  <si>
    <t>有料化なし</t>
  </si>
  <si>
    <t>3.3　産業廃棄物の種類</t>
    <phoneticPr fontId="1"/>
  </si>
  <si>
    <t>種　　類</t>
  </si>
  <si>
    <t>適　　　　用</t>
  </si>
  <si>
    <t>燃　　え　　殻</t>
  </si>
  <si>
    <t>石炭灰、重油灰、焼却炉の残灰、炉清掃排出物、その他の焼却残さ</t>
  </si>
  <si>
    <t>汚      　　泥</t>
  </si>
  <si>
    <t>排水処理後及び各種製造業の製造工程で排出された泥状のもの、活性汚泥法による余剰汚泥、凝集沈殿汚泥、建設工事汚泥等</t>
  </si>
  <si>
    <t>廃     　　 油</t>
  </si>
  <si>
    <t>鉱物性油、動植物性油、潤滑油、絶縁油、洗浄用油、切削油、溶剤、タールピッチ等</t>
  </si>
  <si>
    <t>廃     　　 酸</t>
  </si>
  <si>
    <t>廃硫酸、廃塩酸、各種の有機廃酸類など、すべての酸性廃液</t>
  </si>
  <si>
    <t>廃 ア ル カ リ</t>
  </si>
  <si>
    <t>廃ソーダ液等、すべてのアルカリ廃液</t>
  </si>
  <si>
    <t>合成樹脂くず、合成繊維くず、合成ゴムくず（廃タイヤを含む）など固形状及び液状のすべての合成高分子化合物</t>
  </si>
  <si>
    <t>紙    く    ず</t>
  </si>
  <si>
    <t>建設業に係るもの（工作物の新築、改築又は除去により生じたもの）、パルプ、紙又は紙加工品の製造業、新聞巻取紙を使用して印刷発行を行う新聞業、印刷出版を行う出版業、製本業、印刷物加工業から生ずる紙くず</t>
  </si>
  <si>
    <t>有</t>
  </si>
  <si>
    <t>木    く    ず</t>
  </si>
  <si>
    <t>建設業に係るもの（工作物の新築、改築又は除去により生じたもの）、木材又は木製品の製造業（家具製造業を含む。）、パルプ製造業、輸入木材の卸売業及び物品賃貸業から生ずる木材片等、貨物の流通のために使用したパレット等</t>
  </si>
  <si>
    <t>繊  維  く  ず</t>
  </si>
  <si>
    <t>建設業に係るもの（工作物の新築、改築又は除去により生じたもの）、繊維工業（衣服、その他の繊維製品製造業を除く。）から生ずる木綿くず、羊毛くず等の天然繊維くず　　</t>
  </si>
  <si>
    <t>食料品、医薬品、香料製造業において原料として使用した動物又は植物に係る固形状の不要物</t>
  </si>
  <si>
    <t>と畜場において処分した獣畜及び食鳥処理場において処理した食鳥に係る固形状の不要物</t>
  </si>
  <si>
    <t xml:space="preserve">ゴ　ム　く　ず </t>
  </si>
  <si>
    <t>天然ゴムくずのみ</t>
  </si>
  <si>
    <t>金　属　く　ず</t>
  </si>
  <si>
    <t>鉄鋼又は非鉄金属の研磨くず、切削くず等</t>
  </si>
  <si>
    <t>ガラスくず・ｺﾝｸﾘｰﾄくず及び陶磁器くず</t>
  </si>
  <si>
    <t>ガラスくず、コンクリートくず（工作物の新築、改築又は除去に伴って生じたものを除く。）、レンガくず、廃石膏等</t>
  </si>
  <si>
    <t>鉱　　さ　　い</t>
  </si>
  <si>
    <t>高炉、転炉、電気炉などの残さ、キューポラのノロ、ボタ、不良鉱石、粉炭かす、鋳物砂等</t>
  </si>
  <si>
    <t>が　れ　き　類</t>
  </si>
  <si>
    <t>工作物の新築、改築又は除去に伴って生じたコンクリート片、アスファルト片、レンガ等</t>
  </si>
  <si>
    <t>動物のふん尿</t>
  </si>
  <si>
    <t>自家用を除くすべての畜産農業に係るもの</t>
  </si>
  <si>
    <t>大気汚染防止法第２条第２項に規定するばい煙発生施設、ダイオキシン類対策特別措置法第2条第2項に規定する特定施設又は汚泥、廃油、廃酸、廃アルカリ、廃プラスチック類の焼却施設からのばいじんで、集じん施設によって集められたもの</t>
  </si>
  <si>
    <t>上記に掲げる産業廃棄物を処分するために処理したもので、上記の産業廃棄物に該当しないもの</t>
  </si>
  <si>
    <t>輸入された廃棄物</t>
  </si>
  <si>
    <t>航行廃棄物及び携帯廃棄物を除く廃棄物</t>
  </si>
  <si>
    <t>廃　　　      油</t>
  </si>
  <si>
    <t>廃油のうち揮発油類、灯油類、軽油類</t>
  </si>
  <si>
    <t>廃　　　      酸</t>
  </si>
  <si>
    <t>水素イオン濃度指数（pH）2.0以下の廃酸</t>
  </si>
  <si>
    <t>水素イオン濃度指数（pH）12.5以上の廃アルカリ</t>
  </si>
  <si>
    <t>医療機関等から発生する注射針、注射筒、廃血液等</t>
  </si>
  <si>
    <t>特定有害産業廃棄物</t>
  </si>
  <si>
    <t>廃ポリ塩化ビフェニル等、ポリ塩化ビフェニル汚染物</t>
  </si>
  <si>
    <t>廃ポリ塩化ビフェニル、ポリ塩化ビフェニルを含む廃油、ポリ塩化ビフェニルが塗布され又は染み込んだ紙くず、木くず、繊維くず、ポリ塩化ビフェニルが付着し又は封入された又は廃プラスチック類若しくは金属くず、ポリ塩化ビフェニルが付着した陶磁器くず又はがれき類</t>
  </si>
  <si>
    <t>ポリ塩化ビフェニル処理物</t>
  </si>
  <si>
    <t>廃ポリ塩化ビフェニル等又はポリ塩化ビフェニル汚染物を処分するために処理したもので環境省令で定める基準に適合しないもの</t>
  </si>
  <si>
    <t>廃水銀等</t>
  </si>
  <si>
    <t>建築物その他工作物から除去した石綿、石綿含有保温材、作業に用いたプラスチックシート、防じんマスク、発じん機又は集じん機で集められた石綿等</t>
  </si>
  <si>
    <t>その他の有害産業　廃棄物</t>
  </si>
  <si>
    <t>特定の施設等から発生した燃え殻、汚泥、廃油、廃酸、廃アルカリ、鉱さい、ばいじん等のうち、有害物質が環境省令で定める判定基準に適合しないもの</t>
  </si>
  <si>
    <t>業種
指定</t>
    <phoneticPr fontId="1"/>
  </si>
  <si>
    <t>産業廃棄物</t>
    <rPh sb="0" eb="2">
      <t>サンギョウ</t>
    </rPh>
    <rPh sb="2" eb="5">
      <t>ハイキブツ</t>
    </rPh>
    <phoneticPr fontId="1"/>
  </si>
  <si>
    <t>特別管理産業廃棄物</t>
    <rPh sb="8" eb="9">
      <t>ブツ</t>
    </rPh>
    <phoneticPr fontId="1"/>
  </si>
  <si>
    <t>「廃棄物の処理及び清掃に関する法律（廃棄物処理法）」では、次のように産業廃棄物の種類を定めています。</t>
    <phoneticPr fontId="1"/>
  </si>
  <si>
    <t>注１：水銀使用製品産業廃棄物とは、水銀使用製品（水銀電池、水銀圧力計、蛍光ランプ等及びこれらが組込まれた製品）が産業廃棄物となったもの。</t>
    <phoneticPr fontId="1"/>
  </si>
  <si>
    <t>注２：水銀含有ばいじん等とは、特別管理産業廃棄物に該当しない廃棄物のうち、水銀を一定以上含む燃え殻、鉱さい、汚泥、ばいじん、廃酸、廃アルカリをいう。</t>
    <phoneticPr fontId="1"/>
  </si>
  <si>
    <t>注３：アスベストを含む廃棄物は、特別管理産業廃棄物の廃石綿等の他に石綿含有産業廃棄物がある。石綿含有産業廃棄物とは、工作物の新築、改築又は除去に伴って生じた産業廃棄物であって、石綿をその重量の0.1%を超えて含有するもの。（ただし、廃石綿等を除く。）</t>
    <phoneticPr fontId="1"/>
  </si>
  <si>
    <r>
      <t>特定の施設等から発生した廃水銀及び廃水銀化合物（水銀使用製品産業廃棄物</t>
    </r>
    <r>
      <rPr>
        <vertAlign val="superscript"/>
        <sz val="9"/>
        <color theme="1"/>
        <rFont val="ＭＳ 明朝"/>
        <family val="1"/>
        <charset val="128"/>
      </rPr>
      <t>注１</t>
    </r>
    <r>
      <rPr>
        <sz val="9"/>
        <color theme="1"/>
        <rFont val="ＭＳ 明朝"/>
        <family val="1"/>
        <charset val="128"/>
      </rPr>
      <t>及び水銀含有ばいじん等</t>
    </r>
    <r>
      <rPr>
        <vertAlign val="superscript"/>
        <sz val="9"/>
        <color theme="1"/>
        <rFont val="ＭＳ 明朝"/>
        <family val="1"/>
        <charset val="128"/>
      </rPr>
      <t>注２</t>
    </r>
    <r>
      <rPr>
        <sz val="9"/>
        <color theme="1"/>
        <rFont val="ＭＳ 明朝"/>
        <family val="1"/>
        <charset val="128"/>
      </rPr>
      <t>を除く。）、廃棄物処理施設等で回収した廃水銀、廃水銀等を処分するために処理したものであり環境省令で定める基準に適合しないもの</t>
    </r>
  </si>
  <si>
    <r>
      <t>廃石綿等</t>
    </r>
    <r>
      <rPr>
        <vertAlign val="superscript"/>
        <sz val="9"/>
        <color theme="1"/>
        <rFont val="ＭＳ 明朝"/>
        <family val="1"/>
        <charset val="128"/>
      </rPr>
      <t>注３</t>
    </r>
  </si>
  <si>
    <t>汚泥、廃酸又は廃アルカリに含まれるシアン化合物の分解施設</t>
    <phoneticPr fontId="1"/>
  </si>
  <si>
    <t>PCB廃棄物の種類（単位）</t>
  </si>
  <si>
    <t>PCB濃度5,000mg/kg超
（高濃度PCB廃棄物）
（注１）</t>
  </si>
  <si>
    <t>PCB濃度5,000mg/kg以下
（低濃度PCB廃棄物）
（注１）</t>
  </si>
  <si>
    <t>変圧器、
コンデンサー、
PCB油等</t>
  </si>
  <si>
    <t>PCBを含む油（kg）</t>
  </si>
  <si>
    <t>注１：PCB特別措置法第８条第１項の規定に基づき保管事業者から届出された保管量及び使用量。
ドラム缶等の各種容器にまとめて保管している場合等、台数（個数）や重量で計上できないものがある。PCBを含む油、感圧複写紙、ウエス、汚泥、塗膜及びその他の数量について、体積で届出がなされたものについては、1L=1kgとして重量に換算し計上している。なお、低濃度PCB廃棄物には、濃度不明（低濃度疑い物）も含む。</t>
  </si>
  <si>
    <t>注４：「その他の機器等」とは、開閉器、遮断器、リアクトル、放電コイル等をいう。</t>
    <phoneticPr fontId="1"/>
  </si>
  <si>
    <t>我孫子市</t>
    <phoneticPr fontId="1"/>
  </si>
  <si>
    <t>市川市、船橋市、松戸市、      成田市、佐倉市、習志野市、    柏市、市原市、流山市、        鎌ケ谷市、浦安市、八街市、    印西市、白井市、富里市、    酒々井町</t>
    <phoneticPr fontId="1"/>
  </si>
  <si>
    <t>2022年度</t>
    <phoneticPr fontId="1"/>
  </si>
  <si>
    <r>
      <t>許可業者数</t>
    </r>
    <r>
      <rPr>
        <vertAlign val="superscript"/>
        <sz val="10"/>
        <rFont val="ＭＳ 明朝"/>
        <family val="1"/>
        <charset val="128"/>
      </rPr>
      <t>注2</t>
    </r>
  </si>
  <si>
    <t>2023年度</t>
    <phoneticPr fontId="1"/>
  </si>
  <si>
    <t>注５：「その他」とは、がれき類、分析時の採油用具、保管容器等のPCB汚染物、コンサベーター等の機器のうちPCBに汚染されたものをいう。</t>
    <phoneticPr fontId="1"/>
  </si>
  <si>
    <t xml:space="preserve"> </t>
    <phoneticPr fontId="1"/>
  </si>
  <si>
    <t>野田市</t>
    <rPh sb="0" eb="3">
      <t>ノダシ</t>
    </rPh>
    <phoneticPr fontId="1"/>
  </si>
  <si>
    <t>千葉市、銚子市、館山市、木更津市、茂原市、東金市、旭市、勝浦市、八千代市、鴨川市、君津市、富津市、四街道市、袖ケ浦市、南房総市、匝瑳市、香取市、山武市、いすみ市、大網白里市、栄町、神崎町、多古町、東庄町、九十九里町、芝山町、横芝光町、一宮町、睦沢町、長生村、白子町、長柄町、長南町、大多喜町、御宿町、鋸南町</t>
    <phoneticPr fontId="1"/>
  </si>
  <si>
    <t>超過有料制</t>
    <rPh sb="0" eb="5">
      <t>チョウカユウリョウセイ</t>
    </rPh>
    <phoneticPr fontId="1"/>
  </si>
  <si>
    <t>処理料金上乗せ</t>
    <phoneticPr fontId="1"/>
  </si>
  <si>
    <t>指定袋制</t>
    <rPh sb="0" eb="3">
      <t>シテイブクロ</t>
    </rPh>
    <phoneticPr fontId="1"/>
  </si>
  <si>
    <t>3.1　生活系可燃収集ごみの有料化の状況(2023年度実績)</t>
    <phoneticPr fontId="1"/>
  </si>
  <si>
    <t>3.4.1　産業廃棄物処理業による中間処理の実績（2022・2023年度）</t>
    <phoneticPr fontId="1"/>
  </si>
  <si>
    <t>3.4.2　産業廃棄物処理業による最終処分の実績（2022・2023年度）</t>
    <phoneticPr fontId="1"/>
  </si>
  <si>
    <t>廃油の焼却施設</t>
    <phoneticPr fontId="1"/>
  </si>
  <si>
    <t>3.5　廃棄物処理法第15条に規定する許可施設の設置状況(2025年3月末現在)</t>
    <phoneticPr fontId="1"/>
  </si>
  <si>
    <t>3.6　県廃棄物条例に基づく許可施設の設置状況(2025年3月末現在)</t>
    <phoneticPr fontId="1"/>
  </si>
  <si>
    <t>2024年度</t>
    <phoneticPr fontId="1"/>
  </si>
  <si>
    <t>3.7　産業廃棄物処理業者に係る許可業者数 (2025年3月末現在)</t>
    <phoneticPr fontId="1"/>
  </si>
  <si>
    <t>3.8　県内のPCB廃棄物の保管量、PCB使用製品の使用量（2024年3月末現在）</t>
    <phoneticPr fontId="1"/>
  </si>
  <si>
    <t>3.9　自動車リサイクル法に基づく県内事業者の登録・許可状況（2025年3月末現在）</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</si>
</sst>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0_ "/>
    <numFmt numFmtId="178" formatCode="#,##0.0"/>
  </numFmts>
  <fonts count="14">
    <font>
      <sz val="11"/>
      <color theme="1"/>
      <name val="游ゴシック"/>
      <family val="2"/>
      <charset val="128"/>
      <scheme val="minor"/>
    </font>
    <font>
      <sz val="6"/>
      <name val="游ゴシック"/>
      <family val="2"/>
      <charset val="128"/>
      <scheme val="minor"/>
    </font>
    <font>
      <sz val="11"/>
      <color theme="1"/>
      <name val="ＭＳ 明朝"/>
      <family val="1"/>
      <charset val="128"/>
    </font>
    <font>
      <sz val="8"/>
      <color theme="1"/>
      <name val="ＭＳ 明朝"/>
      <family val="1"/>
      <charset val="128"/>
    </font>
    <font>
      <sz val="9"/>
      <color theme="1"/>
      <name val="ＭＳ 明朝"/>
      <family val="1"/>
      <charset val="128"/>
    </font>
    <font>
      <sz val="11"/>
      <color theme="1"/>
      <name val="ＭＳ ゴシック"/>
      <family val="3"/>
      <charset val="128"/>
    </font>
    <font>
      <sz val="8"/>
      <color theme="1"/>
      <name val="游ゴシック"/>
      <family val="2"/>
      <charset val="128"/>
      <scheme val="minor"/>
    </font>
    <font>
      <vertAlign val="superscript"/>
      <sz val="9"/>
      <color theme="1"/>
      <name val="ＭＳ 明朝"/>
      <family val="1"/>
      <charset val="128"/>
    </font>
    <font>
      <sz val="10"/>
      <name val="ＭＳ 明朝"/>
      <family val="1"/>
      <charset val="128"/>
    </font>
    <font>
      <sz val="9"/>
      <name val="ＭＳ 明朝"/>
      <family val="1"/>
      <charset val="128"/>
    </font>
    <font>
      <sz val="11"/>
      <name val="ＭＳ 明朝"/>
      <family val="1"/>
      <charset val="128"/>
    </font>
    <font>
      <sz val="11"/>
      <name val="ＭＳ ゴシック"/>
      <family val="3"/>
      <charset val="128"/>
    </font>
    <font>
      <sz val="11"/>
      <name val="游ゴシック"/>
      <family val="2"/>
      <charset val="128"/>
      <scheme val="minor"/>
    </font>
    <font>
      <vertAlign val="superscript"/>
      <sz val="10"/>
      <name val="ＭＳ 明朝"/>
      <family val="1"/>
      <charset val="128"/>
    </font>
  </fonts>
  <fills count="3">
    <fill>
      <patternFill patternType="none"/>
    </fill>
    <fill>
      <patternFill patternType="gray125"/>
    </fill>
    <fill>
      <patternFill patternType="solid">
        <fgColor rgb="FFD9D9D9"/>
        <bgColor indexed="64"/>
      </patternFill>
    </fill>
  </fills>
  <borders count="6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right style="thick">
        <color indexed="64"/>
      </right>
      <top/>
      <bottom style="medium">
        <color indexed="64"/>
      </bottom>
      <diagonal/>
    </border>
    <border>
      <left/>
      <right style="medium">
        <color indexed="64"/>
      </right>
      <top/>
      <bottom style="medium">
        <color indexed="64"/>
      </bottom>
      <diagonal/>
    </border>
    <border>
      <left style="thick">
        <color indexed="64"/>
      </left>
      <right style="medium">
        <color indexed="64"/>
      </right>
      <top/>
      <bottom style="medium">
        <color indexed="64"/>
      </bottom>
      <diagonal/>
    </border>
    <border>
      <left style="medium">
        <color indexed="64"/>
      </left>
      <right style="medium">
        <color indexed="64"/>
      </right>
      <top/>
      <bottom style="thick">
        <color indexed="64"/>
      </bottom>
      <diagonal/>
    </border>
    <border>
      <left/>
      <right style="thick">
        <color indexed="64"/>
      </right>
      <top/>
      <bottom style="thick">
        <color indexed="64"/>
      </bottom>
      <diagonal/>
    </border>
    <border>
      <left/>
      <right style="medium">
        <color indexed="64"/>
      </right>
      <top/>
      <bottom style="thick">
        <color indexed="64"/>
      </bottom>
      <diagonal/>
    </border>
    <border>
      <left style="medium">
        <color indexed="64"/>
      </left>
      <right style="medium">
        <color indexed="64"/>
      </right>
      <top style="thick">
        <color indexed="64"/>
      </top>
      <bottom style="medium">
        <color indexed="64"/>
      </bottom>
      <diagonal/>
    </border>
    <border>
      <left/>
      <right style="medium">
        <color indexed="64"/>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style="medium">
        <color indexed="64"/>
      </right>
      <top style="thick">
        <color indexed="64"/>
      </top>
      <bottom style="medium">
        <color indexed="64"/>
      </bottom>
      <diagonal/>
    </border>
    <border>
      <left style="thick">
        <color indexed="64"/>
      </left>
      <right style="medium">
        <color indexed="64"/>
      </right>
      <top/>
      <bottom style="thick">
        <color indexed="64"/>
      </bottom>
      <diagonal/>
    </border>
    <border>
      <left style="thin">
        <color indexed="64"/>
      </left>
      <right style="thick">
        <color indexed="64"/>
      </right>
      <top style="thick">
        <color indexed="64"/>
      </top>
      <bottom style="thick">
        <color indexed="64"/>
      </bottom>
      <diagonal/>
    </border>
    <border>
      <left/>
      <right style="thin">
        <color indexed="64"/>
      </right>
      <top style="thick">
        <color indexed="64"/>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thin">
        <color indexed="64"/>
      </left>
      <right style="thick">
        <color indexed="64"/>
      </right>
      <top style="double">
        <color indexed="64"/>
      </top>
      <bottom style="thick">
        <color indexed="64"/>
      </bottom>
      <diagonal/>
    </border>
    <border>
      <left style="thick">
        <color indexed="64"/>
      </left>
      <right style="thin">
        <color indexed="64"/>
      </right>
      <top style="double">
        <color indexed="64"/>
      </top>
      <bottom style="thick">
        <color indexed="64"/>
      </bottom>
      <diagonal/>
    </border>
    <border>
      <left style="thin">
        <color indexed="64"/>
      </left>
      <right style="thick">
        <color indexed="64"/>
      </right>
      <top style="thin">
        <color indexed="64"/>
      </top>
      <bottom/>
      <diagonal/>
    </border>
    <border>
      <left style="thick">
        <color indexed="64"/>
      </left>
      <right style="thin">
        <color indexed="64"/>
      </right>
      <top style="thin">
        <color indexed="64"/>
      </top>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ck">
        <color indexed="64"/>
      </top>
      <bottom style="thin">
        <color indexed="64"/>
      </bottom>
      <diagonal/>
    </border>
    <border>
      <left style="thick">
        <color indexed="64"/>
      </left>
      <right style="thick">
        <color indexed="64"/>
      </right>
      <top style="thick">
        <color indexed="64"/>
      </top>
      <bottom style="thick">
        <color indexed="64"/>
      </bottom>
      <diagonal/>
    </border>
    <border>
      <left style="thick">
        <color indexed="64"/>
      </left>
      <right style="thin">
        <color indexed="64"/>
      </right>
      <top style="thick">
        <color indexed="64"/>
      </top>
      <bottom style="medium">
        <color indexed="64"/>
      </bottom>
      <diagonal/>
    </border>
    <border>
      <left style="medium">
        <color indexed="64"/>
      </left>
      <right style="thin">
        <color indexed="64"/>
      </right>
      <top style="thick">
        <color indexed="64"/>
      </top>
      <bottom style="medium">
        <color indexed="64"/>
      </bottom>
      <diagonal/>
    </border>
    <border>
      <left/>
      <right style="medium">
        <color indexed="64"/>
      </right>
      <top/>
      <bottom/>
      <diagonal/>
    </border>
    <border>
      <left style="thick">
        <color indexed="64"/>
      </left>
      <right style="thin">
        <color indexed="64"/>
      </right>
      <top/>
      <bottom/>
      <diagonal/>
    </border>
    <border>
      <left/>
      <right style="thick">
        <color indexed="64"/>
      </right>
      <top/>
      <bottom/>
      <diagonal/>
    </border>
    <border>
      <left style="medium">
        <color indexed="64"/>
      </left>
      <right style="thin">
        <color indexed="64"/>
      </right>
      <top/>
      <bottom/>
      <diagonal/>
    </border>
    <border>
      <left style="thick">
        <color indexed="64"/>
      </left>
      <right style="thin">
        <color indexed="64"/>
      </right>
      <top/>
      <bottom style="thick">
        <color indexed="64"/>
      </bottom>
      <diagonal/>
    </border>
    <border>
      <left style="thin">
        <color indexed="64"/>
      </left>
      <right style="thick">
        <color indexed="64"/>
      </right>
      <top style="thin">
        <color indexed="64"/>
      </top>
      <bottom style="double">
        <color indexed="64"/>
      </bottom>
      <diagonal/>
    </border>
    <border>
      <left style="thick">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top style="thick">
        <color indexed="64"/>
      </top>
      <bottom style="thin">
        <color indexed="64"/>
      </bottom>
      <diagonal/>
    </border>
    <border>
      <left style="thick">
        <color indexed="64"/>
      </left>
      <right style="thick">
        <color indexed="64"/>
      </right>
      <top style="double">
        <color indexed="64"/>
      </top>
      <bottom style="thick">
        <color indexed="64"/>
      </bottom>
      <diagonal/>
    </border>
    <border>
      <left style="thick">
        <color indexed="64"/>
      </left>
      <right style="thick">
        <color indexed="64"/>
      </right>
      <top style="thin">
        <color indexed="64"/>
      </top>
      <bottom/>
      <diagonal/>
    </border>
    <border>
      <left style="thick">
        <color indexed="64"/>
      </left>
      <right style="thick">
        <color indexed="64"/>
      </right>
      <top style="thin">
        <color indexed="64"/>
      </top>
      <bottom style="thin">
        <color indexed="64"/>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style="double">
        <color indexed="64"/>
      </bottom>
      <diagonal/>
    </border>
    <border>
      <left/>
      <right style="medium">
        <color indexed="64"/>
      </right>
      <top style="double">
        <color indexed="64"/>
      </top>
      <bottom style="medium">
        <color indexed="64"/>
      </bottom>
      <diagonal/>
    </border>
    <border>
      <left style="thin">
        <color indexed="64"/>
      </left>
      <right style="thick">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right style="thin">
        <color indexed="64"/>
      </right>
      <top style="double">
        <color indexed="64"/>
      </top>
      <bottom style="medium">
        <color indexed="64"/>
      </bottom>
      <diagonal/>
    </border>
    <border>
      <left style="thick">
        <color indexed="64"/>
      </left>
      <right style="thick">
        <color indexed="64"/>
      </right>
      <top style="double">
        <color indexed="64"/>
      </top>
      <bottom style="medium">
        <color indexed="64"/>
      </bottom>
      <diagonal/>
    </border>
    <border>
      <left/>
      <right style="medium">
        <color indexed="64"/>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style="thin">
        <color indexed="64"/>
      </left>
      <right style="thick">
        <color indexed="64"/>
      </right>
      <top/>
      <bottom style="thin">
        <color indexed="64"/>
      </bottom>
      <diagonal/>
    </border>
    <border>
      <left/>
      <right style="thin">
        <color indexed="64"/>
      </right>
      <top/>
      <bottom style="thin">
        <color indexed="64"/>
      </bottom>
      <diagonal/>
    </border>
    <border>
      <left style="thick">
        <color indexed="64"/>
      </left>
      <right style="thick">
        <color indexed="64"/>
      </right>
      <top/>
      <bottom style="thin">
        <color indexed="64"/>
      </bottom>
      <diagonal/>
    </border>
    <border>
      <left/>
      <right style="thick">
        <color indexed="64"/>
      </right>
      <top style="double">
        <color indexed="64"/>
      </top>
      <bottom style="thick">
        <color indexed="64"/>
      </bottom>
      <diagonal/>
    </border>
    <border>
      <left style="thin">
        <color indexed="64"/>
      </left>
      <right style="thin">
        <color indexed="64"/>
      </right>
      <top style="double">
        <color indexed="64"/>
      </top>
      <bottom style="thick">
        <color indexed="64"/>
      </bottom>
      <diagonal/>
    </border>
    <border>
      <left/>
      <right style="thin">
        <color indexed="64"/>
      </right>
      <top style="double">
        <color indexed="64"/>
      </top>
      <bottom style="thick">
        <color indexed="64"/>
      </bottom>
      <diagonal/>
    </border>
    <border>
      <left/>
      <right style="thick">
        <color indexed="64"/>
      </right>
      <top style="thin">
        <color indexed="64"/>
      </top>
      <bottom/>
      <diagonal/>
    </border>
    <border>
      <left/>
      <right style="thick">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right style="thin">
        <color indexed="64"/>
      </right>
      <top style="thick">
        <color indexed="64"/>
      </top>
      <bottom style="thin">
        <color indexed="64"/>
      </bottom>
      <diagonal/>
    </border>
  </borders>
  <cellStyleXfs count="1">
    <xf numFmtId="0" fontId="0" fillId="0" borderId="0">
      <alignment vertical="center"/>
    </xf>
  </cellStyleXfs>
  <cellXfs count="150">
    <xf numFmtId="0" fontId="0" fillId="0" borderId="0" xfId="0">
      <alignment vertical="center"/>
    </xf>
    <xf numFmtId="0" fontId="5" fillId="0" borderId="0" xfId="0" applyFont="1">
      <alignment vertical="center"/>
    </xf>
    <xf numFmtId="0" fontId="2" fillId="0" borderId="0" xfId="0" applyFont="1">
      <alignment vertical="center"/>
    </xf>
    <xf numFmtId="0" fontId="6" fillId="0" borderId="0" xfId="0" applyFont="1">
      <alignment vertical="center"/>
    </xf>
    <xf numFmtId="3" fontId="2" fillId="0" borderId="0" xfId="0" applyNumberFormat="1" applyFont="1">
      <alignment vertical="center"/>
    </xf>
    <xf numFmtId="0" fontId="8" fillId="2" borderId="1" xfId="0" applyFont="1" applyFill="1" applyBorder="1" applyAlignment="1">
      <alignment horizontal="center" vertical="center" wrapText="1"/>
    </xf>
    <xf numFmtId="0" fontId="10" fillId="0" borderId="0" xfId="0" applyFont="1">
      <alignment vertical="center"/>
    </xf>
    <xf numFmtId="0" fontId="8" fillId="0" borderId="1" xfId="0" applyFont="1" applyBorder="1" applyAlignment="1">
      <alignment horizontal="justify" vertical="center" wrapText="1"/>
    </xf>
    <xf numFmtId="0" fontId="8" fillId="0" borderId="10" xfId="0" applyFont="1" applyBorder="1" applyAlignment="1">
      <alignment horizontal="right" vertical="center" wrapText="1"/>
    </xf>
    <xf numFmtId="0" fontId="8" fillId="0" borderId="14" xfId="0" applyFont="1" applyBorder="1" applyAlignment="1">
      <alignment horizontal="right" vertical="center" wrapText="1"/>
    </xf>
    <xf numFmtId="0" fontId="10" fillId="0" borderId="0" xfId="0" applyFont="1" applyAlignment="1">
      <alignment vertical="center" wrapText="1"/>
    </xf>
    <xf numFmtId="0" fontId="10" fillId="2" borderId="1" xfId="0" applyFont="1" applyFill="1" applyBorder="1" applyAlignment="1">
      <alignment horizontal="center" vertical="center" wrapText="1"/>
    </xf>
    <xf numFmtId="0" fontId="10" fillId="0" borderId="1" xfId="0" applyFont="1" applyBorder="1" applyAlignment="1">
      <alignment horizontal="center" vertical="center" wrapText="1"/>
    </xf>
    <xf numFmtId="3" fontId="10" fillId="0" borderId="15" xfId="0" applyNumberFormat="1" applyFont="1" applyBorder="1" applyAlignment="1">
      <alignment horizontal="right" vertical="center" wrapText="1"/>
    </xf>
    <xf numFmtId="0" fontId="10" fillId="0" borderId="16" xfId="0" applyFont="1" applyBorder="1" applyAlignment="1">
      <alignment horizontal="right" vertical="center" wrapText="1"/>
    </xf>
    <xf numFmtId="0" fontId="10" fillId="0" borderId="8" xfId="0" applyFont="1" applyBorder="1" applyAlignment="1">
      <alignment horizontal="right" vertical="center" wrapText="1"/>
    </xf>
    <xf numFmtId="0" fontId="10" fillId="0" borderId="10" xfId="0" applyFont="1" applyBorder="1" applyAlignment="1">
      <alignment horizontal="right" vertical="center" wrapText="1"/>
    </xf>
    <xf numFmtId="0" fontId="10" fillId="0" borderId="12" xfId="0" applyFont="1" applyBorder="1" applyAlignment="1">
      <alignment horizontal="right" vertical="center" wrapText="1"/>
    </xf>
    <xf numFmtId="0" fontId="10" fillId="0" borderId="14" xfId="0" applyFont="1" applyBorder="1" applyAlignment="1">
      <alignment horizontal="right" vertical="center" wrapText="1"/>
    </xf>
    <xf numFmtId="3" fontId="10" fillId="0" borderId="8" xfId="0" applyNumberFormat="1" applyFont="1" applyBorder="1" applyAlignment="1">
      <alignment horizontal="right" vertical="center" wrapText="1"/>
    </xf>
    <xf numFmtId="0" fontId="11" fillId="0" borderId="0" xfId="0" applyFont="1">
      <alignment vertical="center"/>
    </xf>
    <xf numFmtId="0" fontId="12" fillId="0" borderId="0" xfId="0" applyFont="1">
      <alignment vertical="center"/>
    </xf>
    <xf numFmtId="0" fontId="10" fillId="0" borderId="1" xfId="0" applyFont="1" applyBorder="1" applyAlignment="1">
      <alignment horizontal="left" vertical="top" wrapText="1"/>
    </xf>
    <xf numFmtId="0" fontId="10" fillId="0" borderId="1" xfId="0" applyFont="1" applyBorder="1" applyAlignment="1">
      <alignment horizontal="justify" vertical="top" wrapText="1"/>
    </xf>
    <xf numFmtId="0" fontId="4" fillId="0" borderId="1" xfId="0" applyFont="1" applyBorder="1" applyAlignment="1">
      <alignment horizontal="center" vertical="center" wrapText="1"/>
    </xf>
    <xf numFmtId="0" fontId="4" fillId="0" borderId="1" xfId="0" applyFont="1" applyBorder="1" applyAlignment="1">
      <alignment horizontal="justify" vertical="center" wrapText="1"/>
    </xf>
    <xf numFmtId="0" fontId="10" fillId="0" borderId="0" xfId="0" applyFont="1" applyAlignment="1">
      <alignment horizontal="right" vertical="center"/>
    </xf>
    <xf numFmtId="0" fontId="8" fillId="0" borderId="1" xfId="0" applyFont="1" applyBorder="1" applyAlignment="1">
      <alignment horizontal="center" vertical="center" wrapText="1"/>
    </xf>
    <xf numFmtId="3" fontId="8" fillId="0" borderId="10" xfId="0" applyNumberFormat="1" applyFont="1" applyBorder="1" applyAlignment="1">
      <alignment horizontal="right" vertical="center" wrapText="1"/>
    </xf>
    <xf numFmtId="0" fontId="8" fillId="0" borderId="4" xfId="0" applyFont="1" applyBorder="1" applyAlignment="1">
      <alignment horizontal="right" vertical="center" wrapText="1"/>
    </xf>
    <xf numFmtId="3" fontId="8" fillId="0" borderId="11" xfId="0" applyNumberFormat="1" applyFont="1" applyBorder="1" applyAlignment="1">
      <alignment horizontal="right" vertical="center" wrapText="1"/>
    </xf>
    <xf numFmtId="3" fontId="8" fillId="0" borderId="13" xfId="0" applyNumberFormat="1" applyFont="1" applyBorder="1" applyAlignment="1">
      <alignment horizontal="right" vertical="center" wrapText="1"/>
    </xf>
    <xf numFmtId="3" fontId="8" fillId="0" borderId="14" xfId="0" applyNumberFormat="1" applyFont="1" applyBorder="1" applyAlignment="1">
      <alignment horizontal="right" vertical="center" wrapText="1"/>
    </xf>
    <xf numFmtId="176" fontId="8" fillId="0" borderId="11" xfId="0" applyNumberFormat="1" applyFont="1" applyBorder="1" applyAlignment="1">
      <alignment horizontal="right" vertical="center" wrapText="1"/>
    </xf>
    <xf numFmtId="176" fontId="8" fillId="0" borderId="9" xfId="0" applyNumberFormat="1" applyFont="1" applyBorder="1" applyAlignment="1">
      <alignment horizontal="right" vertical="center" wrapText="1"/>
    </xf>
    <xf numFmtId="176" fontId="8" fillId="0" borderId="10" xfId="0" applyNumberFormat="1" applyFont="1" applyBorder="1" applyAlignment="1">
      <alignment horizontal="right" vertical="center" wrapText="1"/>
    </xf>
    <xf numFmtId="0" fontId="8" fillId="0" borderId="5" xfId="0" applyFont="1" applyBorder="1" applyAlignment="1">
      <alignment horizontal="center" vertical="center" wrapText="1"/>
    </xf>
    <xf numFmtId="0" fontId="10" fillId="0" borderId="15" xfId="0" applyFont="1" applyBorder="1" applyAlignment="1">
      <alignment horizontal="right" vertical="center" wrapText="1"/>
    </xf>
    <xf numFmtId="0" fontId="8" fillId="0" borderId="17" xfId="0" applyFont="1" applyBorder="1" applyAlignment="1">
      <alignment horizontal="right" vertical="center" wrapText="1"/>
    </xf>
    <xf numFmtId="3" fontId="8" fillId="0" borderId="16" xfId="0" applyNumberFormat="1" applyFont="1" applyBorder="1" applyAlignment="1">
      <alignment horizontal="right" vertical="center" wrapText="1"/>
    </xf>
    <xf numFmtId="0" fontId="8" fillId="0" borderId="9" xfId="0" applyFont="1" applyBorder="1" applyAlignment="1">
      <alignment horizontal="right" vertical="center" wrapText="1"/>
    </xf>
    <xf numFmtId="0" fontId="8" fillId="0" borderId="18" xfId="0" applyFont="1" applyBorder="1" applyAlignment="1">
      <alignment horizontal="right" vertical="center" wrapText="1"/>
    </xf>
    <xf numFmtId="3" fontId="8" fillId="0" borderId="18" xfId="0" applyNumberFormat="1" applyFont="1" applyBorder="1" applyAlignment="1">
      <alignment horizontal="right" vertical="center" wrapText="1"/>
    </xf>
    <xf numFmtId="0" fontId="8" fillId="0" borderId="11" xfId="0" applyFont="1" applyBorder="1" applyAlignment="1">
      <alignment horizontal="right" vertical="center" wrapText="1"/>
    </xf>
    <xf numFmtId="178" fontId="8" fillId="0" borderId="11" xfId="0" applyNumberFormat="1" applyFont="1" applyBorder="1" applyAlignment="1">
      <alignment horizontal="right" vertical="center" wrapText="1"/>
    </xf>
    <xf numFmtId="0" fontId="9" fillId="0" borderId="1" xfId="0" applyFont="1" applyBorder="1" applyAlignment="1">
      <alignment horizontal="justify" vertical="center" wrapText="1"/>
    </xf>
    <xf numFmtId="0" fontId="8" fillId="0" borderId="19" xfId="0" applyFont="1" applyBorder="1" applyAlignment="1">
      <alignment horizontal="right" vertical="center" wrapText="1"/>
    </xf>
    <xf numFmtId="0" fontId="8" fillId="0" borderId="13" xfId="0" applyFont="1" applyBorder="1" applyAlignment="1">
      <alignment horizontal="right" vertical="center" wrapText="1"/>
    </xf>
    <xf numFmtId="3" fontId="8" fillId="0" borderId="19" xfId="0" applyNumberFormat="1" applyFont="1" applyBorder="1" applyAlignment="1">
      <alignment horizontal="right" vertical="center" wrapText="1"/>
    </xf>
    <xf numFmtId="178" fontId="8" fillId="0" borderId="10" xfId="0" applyNumberFormat="1" applyFont="1" applyBorder="1" applyAlignment="1">
      <alignment horizontal="right" vertical="center" wrapText="1"/>
    </xf>
    <xf numFmtId="0" fontId="10" fillId="2" borderId="7" xfId="0" applyFont="1" applyFill="1" applyBorder="1" applyAlignment="1">
      <alignment horizontal="center" vertical="center" wrapText="1"/>
    </xf>
    <xf numFmtId="177" fontId="8" fillId="0" borderId="20" xfId="0" applyNumberFormat="1" applyFont="1" applyBorder="1" applyAlignment="1">
      <alignment horizontal="right" vertical="center" wrapText="1"/>
    </xf>
    <xf numFmtId="177" fontId="8" fillId="0" borderId="21" xfId="0" applyNumberFormat="1" applyFont="1" applyBorder="1" applyAlignment="1">
      <alignment horizontal="right" vertical="center" wrapText="1"/>
    </xf>
    <xf numFmtId="176" fontId="8" fillId="0" borderId="20" xfId="0" applyNumberFormat="1" applyFont="1" applyBorder="1" applyAlignment="1">
      <alignment horizontal="right" vertical="center" wrapText="1"/>
    </xf>
    <xf numFmtId="176" fontId="8" fillId="0" borderId="22" xfId="0" applyNumberFormat="1" applyFont="1" applyBorder="1" applyAlignment="1">
      <alignment horizontal="right" vertical="center" wrapText="1"/>
    </xf>
    <xf numFmtId="176" fontId="8" fillId="0" borderId="23" xfId="0" applyNumberFormat="1" applyFont="1" applyBorder="1" applyAlignment="1">
      <alignment horizontal="right" vertical="center" wrapText="1"/>
    </xf>
    <xf numFmtId="3" fontId="8" fillId="0" borderId="20" xfId="0" applyNumberFormat="1" applyFont="1" applyBorder="1" applyAlignment="1">
      <alignment horizontal="right" vertical="center" wrapText="1"/>
    </xf>
    <xf numFmtId="3" fontId="8" fillId="0" borderId="22" xfId="0" applyNumberFormat="1" applyFont="1" applyBorder="1" applyAlignment="1">
      <alignment horizontal="right" vertical="center" wrapText="1"/>
    </xf>
    <xf numFmtId="3" fontId="8" fillId="0" borderId="24" xfId="0" applyNumberFormat="1" applyFont="1" applyBorder="1" applyAlignment="1">
      <alignment horizontal="right" vertical="center" wrapText="1"/>
    </xf>
    <xf numFmtId="3" fontId="8" fillId="0" borderId="25" xfId="0" applyNumberFormat="1" applyFont="1" applyBorder="1" applyAlignment="1">
      <alignment horizontal="right" vertical="center" wrapText="1"/>
    </xf>
    <xf numFmtId="3" fontId="8" fillId="0" borderId="26" xfId="0" applyNumberFormat="1" applyFont="1" applyBorder="1" applyAlignment="1">
      <alignment horizontal="right" vertical="center" wrapText="1"/>
    </xf>
    <xf numFmtId="3" fontId="8" fillId="0" borderId="27" xfId="0" applyNumberFormat="1" applyFont="1" applyBorder="1" applyAlignment="1">
      <alignment horizontal="right" vertical="center" wrapText="1"/>
    </xf>
    <xf numFmtId="0" fontId="8" fillId="0" borderId="5" xfId="0" applyFont="1" applyBorder="1" applyAlignment="1">
      <alignment horizontal="left" vertical="center" wrapText="1"/>
    </xf>
    <xf numFmtId="3" fontId="8" fillId="0" borderId="28" xfId="0" applyNumberFormat="1" applyFont="1" applyBorder="1" applyAlignment="1">
      <alignment horizontal="right" vertical="center" wrapText="1"/>
    </xf>
    <xf numFmtId="3" fontId="8" fillId="0" borderId="29" xfId="0" applyNumberFormat="1" applyFont="1" applyBorder="1" applyAlignment="1">
      <alignment horizontal="right" vertical="center" wrapText="1"/>
    </xf>
    <xf numFmtId="3" fontId="8" fillId="0" borderId="30" xfId="0" applyNumberFormat="1" applyFont="1" applyBorder="1" applyAlignment="1">
      <alignment horizontal="right" vertical="center" wrapText="1"/>
    </xf>
    <xf numFmtId="3" fontId="8" fillId="0" borderId="31" xfId="0" applyNumberFormat="1" applyFont="1" applyBorder="1" applyAlignment="1">
      <alignment horizontal="right" vertical="center" wrapText="1"/>
    </xf>
    <xf numFmtId="0" fontId="8" fillId="0" borderId="5" xfId="0" applyFont="1" applyBorder="1" applyAlignment="1">
      <alignment horizontal="justify" vertical="center" wrapText="1"/>
    </xf>
    <xf numFmtId="0" fontId="8" fillId="0" borderId="30" xfId="0" applyFont="1" applyBorder="1" applyAlignment="1">
      <alignment horizontal="center" vertical="center" wrapText="1"/>
    </xf>
    <xf numFmtId="0" fontId="8" fillId="0" borderId="31" xfId="0" applyFont="1" applyBorder="1" applyAlignment="1">
      <alignment horizontal="center" vertical="center" wrapText="1"/>
    </xf>
    <xf numFmtId="177" fontId="8" fillId="0" borderId="16" xfId="0" applyNumberFormat="1" applyFont="1" applyBorder="1" applyAlignment="1">
      <alignment horizontal="right" vertical="center" wrapText="1"/>
    </xf>
    <xf numFmtId="177" fontId="8" fillId="0" borderId="33" xfId="0" applyNumberFormat="1" applyFont="1" applyBorder="1" applyAlignment="1">
      <alignment horizontal="right" vertical="center" wrapText="1"/>
    </xf>
    <xf numFmtId="176" fontId="8" fillId="0" borderId="17" xfId="0" applyNumberFormat="1" applyFont="1" applyBorder="1" applyAlignment="1">
      <alignment horizontal="right" vertical="center" wrapText="1"/>
    </xf>
    <xf numFmtId="176" fontId="8" fillId="0" borderId="33" xfId="0" applyNumberFormat="1" applyFont="1" applyBorder="1" applyAlignment="1">
      <alignment horizontal="right" vertical="center" wrapText="1"/>
    </xf>
    <xf numFmtId="176" fontId="8" fillId="0" borderId="34" xfId="0" applyNumberFormat="1" applyFont="1" applyBorder="1" applyAlignment="1">
      <alignment horizontal="right" vertical="center" wrapText="1"/>
    </xf>
    <xf numFmtId="3" fontId="8" fillId="0" borderId="35" xfId="0" applyNumberFormat="1" applyFont="1" applyBorder="1" applyAlignment="1">
      <alignment horizontal="right" vertical="center" wrapText="1"/>
    </xf>
    <xf numFmtId="3" fontId="8" fillId="0" borderId="36" xfId="0" applyNumberFormat="1" applyFont="1" applyBorder="1" applyAlignment="1">
      <alignment horizontal="right" vertical="center" wrapText="1"/>
    </xf>
    <xf numFmtId="3" fontId="8" fillId="0" borderId="37" xfId="0" applyNumberFormat="1" applyFont="1" applyBorder="1" applyAlignment="1">
      <alignment horizontal="right" vertical="center" wrapText="1"/>
    </xf>
    <xf numFmtId="3" fontId="8" fillId="0" borderId="38" xfId="0" applyNumberFormat="1" applyFont="1" applyBorder="1" applyAlignment="1">
      <alignment horizontal="right" vertical="center" wrapText="1"/>
    </xf>
    <xf numFmtId="3" fontId="8" fillId="0" borderId="39" xfId="0" applyNumberFormat="1" applyFont="1" applyBorder="1" applyAlignment="1">
      <alignment horizontal="right" vertical="center" wrapText="1"/>
    </xf>
    <xf numFmtId="3" fontId="8" fillId="0" borderId="40" xfId="0" applyNumberFormat="1" applyFont="1" applyBorder="1" applyAlignment="1">
      <alignment horizontal="right" vertical="center" wrapText="1"/>
    </xf>
    <xf numFmtId="3" fontId="8" fillId="0" borderId="41" xfId="0" applyNumberFormat="1" applyFont="1" applyBorder="1" applyAlignment="1">
      <alignment horizontal="right" vertical="center" wrapText="1"/>
    </xf>
    <xf numFmtId="3" fontId="8" fillId="0" borderId="42" xfId="0" applyNumberFormat="1" applyFont="1" applyBorder="1" applyAlignment="1">
      <alignment horizontal="right" vertical="center" wrapText="1"/>
    </xf>
    <xf numFmtId="3" fontId="8" fillId="0" borderId="5" xfId="0" applyNumberFormat="1" applyFont="1" applyBorder="1" applyAlignment="1">
      <alignment horizontal="right" vertical="center" wrapText="1"/>
    </xf>
    <xf numFmtId="3" fontId="8" fillId="0" borderId="43" xfId="0" applyNumberFormat="1" applyFont="1" applyBorder="1" applyAlignment="1">
      <alignment horizontal="right" vertical="center" wrapText="1"/>
    </xf>
    <xf numFmtId="0" fontId="8" fillId="0" borderId="13" xfId="0" applyFont="1" applyBorder="1" applyAlignment="1">
      <alignment horizontal="center" vertical="center" wrapText="1"/>
    </xf>
    <xf numFmtId="0" fontId="8" fillId="0" borderId="39" xfId="0" applyFont="1" applyBorder="1" applyAlignment="1">
      <alignment horizontal="center" vertical="center" wrapText="1"/>
    </xf>
    <xf numFmtId="0" fontId="8" fillId="0" borderId="44" xfId="0" applyFont="1" applyBorder="1" applyAlignment="1">
      <alignment horizontal="right" vertical="center" wrapText="1"/>
    </xf>
    <xf numFmtId="0" fontId="8" fillId="0" borderId="45" xfId="0" applyFont="1" applyBorder="1" applyAlignment="1">
      <alignment horizontal="right" vertical="center" wrapText="1"/>
    </xf>
    <xf numFmtId="0" fontId="8" fillId="0" borderId="46" xfId="0" applyFont="1" applyBorder="1" applyAlignment="1">
      <alignment horizontal="right" vertical="center" wrapText="1"/>
    </xf>
    <xf numFmtId="0" fontId="8" fillId="0" borderId="47" xfId="0" applyFont="1" applyBorder="1" applyAlignment="1">
      <alignment horizontal="right" vertical="center" wrapText="1"/>
    </xf>
    <xf numFmtId="0" fontId="8" fillId="0" borderId="48" xfId="0" applyFont="1" applyBorder="1" applyAlignment="1">
      <alignment horizontal="right" vertical="center" wrapText="1"/>
    </xf>
    <xf numFmtId="0" fontId="8" fillId="2" borderId="32" xfId="0" applyFont="1" applyFill="1" applyBorder="1" applyAlignment="1">
      <alignment horizontal="center" vertical="center" wrapText="1"/>
    </xf>
    <xf numFmtId="0" fontId="8" fillId="2" borderId="5" xfId="0" applyFont="1" applyFill="1" applyBorder="1" applyAlignment="1">
      <alignment horizontal="center" vertical="center" wrapText="1"/>
    </xf>
    <xf numFmtId="3" fontId="8" fillId="0" borderId="49" xfId="0" applyNumberFormat="1" applyFont="1" applyBorder="1" applyAlignment="1">
      <alignment horizontal="right" vertical="center" wrapText="1"/>
    </xf>
    <xf numFmtId="0" fontId="8" fillId="0" borderId="50" xfId="0" applyFont="1" applyBorder="1" applyAlignment="1">
      <alignment horizontal="right" vertical="center" wrapText="1"/>
    </xf>
    <xf numFmtId="0" fontId="8" fillId="0" borderId="51" xfId="0" applyFont="1" applyBorder="1" applyAlignment="1">
      <alignment horizontal="right" vertical="center" wrapText="1"/>
    </xf>
    <xf numFmtId="0" fontId="8" fillId="0" borderId="52" xfId="0" applyFont="1" applyBorder="1" applyAlignment="1">
      <alignment horizontal="right" vertical="center" wrapText="1"/>
    </xf>
    <xf numFmtId="3" fontId="8" fillId="0" borderId="53" xfId="0" applyNumberFormat="1" applyFont="1" applyBorder="1" applyAlignment="1">
      <alignment horizontal="right" vertical="center" wrapText="1"/>
    </xf>
    <xf numFmtId="0" fontId="8" fillId="0" borderId="54" xfId="0" applyFont="1" applyBorder="1" applyAlignment="1">
      <alignment horizontal="right" vertical="center" wrapText="1"/>
    </xf>
    <xf numFmtId="0" fontId="8" fillId="0" borderId="26" xfId="0" applyFont="1" applyBorder="1" applyAlignment="1">
      <alignment horizontal="right" vertical="center" wrapText="1"/>
    </xf>
    <xf numFmtId="0" fontId="8" fillId="0" borderId="2" xfId="0" applyFont="1" applyBorder="1" applyAlignment="1">
      <alignment horizontal="right" vertical="center" wrapText="1"/>
    </xf>
    <xf numFmtId="0" fontId="8" fillId="0" borderId="55" xfId="0" applyFont="1" applyBorder="1" applyAlignment="1">
      <alignment horizontal="right" vertical="center" wrapText="1"/>
    </xf>
    <xf numFmtId="3" fontId="8" fillId="0" borderId="56" xfId="0" applyNumberFormat="1" applyFont="1" applyBorder="1" applyAlignment="1">
      <alignment horizontal="right" vertical="center" wrapText="1"/>
    </xf>
    <xf numFmtId="0" fontId="8" fillId="0" borderId="57" xfId="0" applyFont="1" applyBorder="1" applyAlignment="1">
      <alignment horizontal="right" vertical="center" wrapText="1"/>
    </xf>
    <xf numFmtId="0" fontId="8" fillId="0" borderId="58" xfId="0" applyFont="1" applyBorder="1" applyAlignment="1">
      <alignment horizontal="right" vertical="center" wrapText="1"/>
    </xf>
    <xf numFmtId="3" fontId="8" fillId="0" borderId="59" xfId="0" applyNumberFormat="1" applyFont="1" applyBorder="1" applyAlignment="1">
      <alignment horizontal="right" vertical="center" wrapText="1"/>
    </xf>
    <xf numFmtId="3" fontId="8" fillId="0" borderId="60" xfId="0" applyNumberFormat="1" applyFont="1" applyBorder="1" applyAlignment="1">
      <alignment horizontal="right" vertical="center" wrapText="1"/>
    </xf>
    <xf numFmtId="0" fontId="8" fillId="0" borderId="24" xfId="0" applyFont="1" applyBorder="1" applyAlignment="1">
      <alignment horizontal="right" vertical="center" wrapText="1"/>
    </xf>
    <xf numFmtId="0" fontId="8" fillId="0" borderId="61" xfId="0" applyFont="1" applyBorder="1" applyAlignment="1">
      <alignment horizontal="right" vertical="center" wrapText="1"/>
    </xf>
    <xf numFmtId="0" fontId="8" fillId="0" borderId="62" xfId="0" applyFont="1" applyBorder="1" applyAlignment="1">
      <alignment horizontal="right" vertical="center" wrapText="1"/>
    </xf>
    <xf numFmtId="3" fontId="8" fillId="0" borderId="44" xfId="0" applyNumberFormat="1" applyFont="1" applyBorder="1" applyAlignment="1">
      <alignment horizontal="right" vertical="center" wrapText="1"/>
    </xf>
    <xf numFmtId="0" fontId="8" fillId="0" borderId="63" xfId="0" applyFont="1" applyBorder="1" applyAlignment="1">
      <alignment horizontal="right" vertical="center" wrapText="1"/>
    </xf>
    <xf numFmtId="3" fontId="8" fillId="0" borderId="64" xfId="0" applyNumberFormat="1" applyFont="1" applyBorder="1" applyAlignment="1">
      <alignment horizontal="right" vertical="center" wrapText="1"/>
    </xf>
    <xf numFmtId="0" fontId="8" fillId="0" borderId="30" xfId="0" applyFont="1" applyBorder="1" applyAlignment="1">
      <alignment horizontal="right" vertical="center" wrapText="1"/>
    </xf>
    <xf numFmtId="0" fontId="8" fillId="0" borderId="65" xfId="0" applyFont="1" applyBorder="1" applyAlignment="1">
      <alignment horizontal="right" vertical="center" wrapText="1"/>
    </xf>
    <xf numFmtId="0" fontId="8" fillId="0" borderId="66" xfId="0" applyFont="1" applyBorder="1" applyAlignment="1">
      <alignment horizontal="right" vertical="center" wrapText="1"/>
    </xf>
    <xf numFmtId="3" fontId="8" fillId="0" borderId="47" xfId="0" applyNumberFormat="1" applyFont="1" applyBorder="1" applyAlignment="1">
      <alignment horizontal="right" vertical="center" wrapText="1"/>
    </xf>
    <xf numFmtId="4" fontId="8" fillId="0" borderId="11" xfId="0" applyNumberFormat="1" applyFont="1" applyBorder="1" applyAlignment="1">
      <alignment horizontal="right" vertical="center" wrapText="1"/>
    </xf>
    <xf numFmtId="0" fontId="10" fillId="2" borderId="1" xfId="0" applyFont="1" applyFill="1" applyBorder="1" applyAlignment="1">
      <alignment horizontal="center" vertical="center" wrapText="1"/>
    </xf>
    <xf numFmtId="0" fontId="11" fillId="0" borderId="0" xfId="0" applyFont="1" applyAlignment="1">
      <alignment horizontal="center" vertical="center"/>
    </xf>
    <xf numFmtId="0" fontId="10" fillId="2" borderId="5"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4" fillId="0" borderId="1" xfId="0" applyFont="1" applyBorder="1" applyAlignment="1">
      <alignment horizontal="justify" vertical="center" wrapText="1"/>
    </xf>
    <xf numFmtId="0" fontId="3" fillId="0" borderId="0" xfId="0" applyFont="1" applyAlignment="1">
      <alignment horizontal="left" vertical="center" wrapText="1"/>
    </xf>
    <xf numFmtId="0" fontId="4" fillId="0" borderId="1" xfId="0" applyFont="1" applyBorder="1" applyAlignment="1">
      <alignment horizontal="center" vertical="center" wrapText="1"/>
    </xf>
    <xf numFmtId="0" fontId="2" fillId="0" borderId="0" xfId="0" applyFont="1" applyAlignment="1">
      <alignment horizontal="left" vertical="center" wrapText="1"/>
    </xf>
    <xf numFmtId="0" fontId="4" fillId="0" borderId="1" xfId="0" applyFont="1" applyBorder="1" applyAlignment="1">
      <alignment vertical="center" wrapText="1"/>
    </xf>
    <xf numFmtId="0" fontId="8" fillId="0" borderId="1" xfId="0" applyFont="1" applyBorder="1" applyAlignment="1">
      <alignment horizontal="left" vertical="center" wrapText="1"/>
    </xf>
    <xf numFmtId="0" fontId="8" fillId="0" borderId="5" xfId="0" applyFont="1" applyBorder="1" applyAlignment="1">
      <alignment horizontal="left"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1" xfId="0" applyFont="1" applyBorder="1" applyAlignment="1">
      <alignment horizontal="center" vertical="center" textRotation="255" wrapText="1"/>
    </xf>
    <xf numFmtId="0" fontId="8" fillId="0" borderId="2" xfId="0" applyFont="1" applyBorder="1" applyAlignment="1">
      <alignment horizontal="left" vertical="center" wrapText="1"/>
    </xf>
    <xf numFmtId="0" fontId="8" fillId="0" borderId="1" xfId="0" applyFont="1" applyBorder="1" applyAlignment="1">
      <alignment horizontal="justify" vertical="center" wrapText="1"/>
    </xf>
    <xf numFmtId="0" fontId="8" fillId="0" borderId="5" xfId="0" applyFont="1" applyBorder="1" applyAlignment="1">
      <alignment horizontal="justify" vertical="center" wrapText="1"/>
    </xf>
    <xf numFmtId="0" fontId="9" fillId="0" borderId="1" xfId="0" applyFont="1" applyBorder="1" applyAlignment="1">
      <alignment horizontal="left" vertical="center" wrapText="1"/>
    </xf>
    <xf numFmtId="0" fontId="9" fillId="0" borderId="5" xfId="0" applyFont="1" applyBorder="1" applyAlignment="1">
      <alignment horizontal="left" vertical="center" wrapText="1"/>
    </xf>
    <xf numFmtId="0" fontId="8" fillId="0" borderId="2" xfId="0" applyFont="1" applyBorder="1" applyAlignment="1">
      <alignment horizontal="center" vertical="center" textRotation="255" wrapText="1"/>
    </xf>
    <xf numFmtId="0" fontId="8" fillId="0" borderId="3" xfId="0" applyFont="1" applyBorder="1" applyAlignment="1">
      <alignment horizontal="center" vertical="center" textRotation="255" wrapText="1"/>
    </xf>
    <xf numFmtId="0" fontId="8" fillId="0" borderId="4" xfId="0" applyFont="1" applyBorder="1" applyAlignment="1">
      <alignment horizontal="center" vertical="center" textRotation="255"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10" fillId="0" borderId="0" xfId="0" applyFont="1" applyAlignment="1">
      <alignment vertical="center" wrapText="1"/>
    </xf>
    <xf numFmtId="0" fontId="8" fillId="0" borderId="2" xfId="0" applyFont="1" applyBorder="1" applyAlignment="1">
      <alignment horizontal="justify" vertical="center" wrapText="1"/>
    </xf>
    <xf numFmtId="0" fontId="8" fillId="0" borderId="3" xfId="0" applyFont="1" applyBorder="1" applyAlignment="1">
      <alignment horizontal="justify" vertical="center" wrapText="1"/>
    </xf>
    <xf numFmtId="0" fontId="8" fillId="0" borderId="4" xfId="0" applyFont="1" applyBorder="1" applyAlignment="1">
      <alignment horizontal="justify" vertical="center" wrapText="1"/>
    </xf>
    <xf numFmtId="0" fontId="9" fillId="0" borderId="1"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0</xdr:col>
      <xdr:colOff>239781</xdr:colOff>
      <xdr:row>2</xdr:row>
      <xdr:rowOff>7869</xdr:rowOff>
    </xdr:from>
    <xdr:to>
      <xdr:col>5</xdr:col>
      <xdr:colOff>385142</xdr:colOff>
      <xdr:row>5</xdr:row>
      <xdr:rowOff>141219</xdr:rowOff>
    </xdr:to>
    <xdr:sp macro="" textlink="">
      <xdr:nvSpPr>
        <xdr:cNvPr id="2" name="大かっこ 1">
          <a:extLst>
            <a:ext uri="{FF2B5EF4-FFF2-40B4-BE49-F238E27FC236}">
              <a16:creationId xmlns:a16="http://schemas.microsoft.com/office/drawing/2014/main" id="{9C613D8C-ABBA-4279-9EB8-65D49DE6E090}"/>
            </a:ext>
          </a:extLst>
        </xdr:cNvPr>
        <xdr:cNvSpPr/>
      </xdr:nvSpPr>
      <xdr:spPr>
        <a:xfrm>
          <a:off x="239781" y="484119"/>
          <a:ext cx="3574361" cy="847725"/>
        </a:xfrm>
        <a:prstGeom prst="bracketPair">
          <a:avLst>
            <a:gd name="adj" fmla="val 11659"/>
          </a:avLst>
        </a:prstGeom>
        <a:noFill/>
      </xdr:spPr>
      <xdr:style>
        <a:lnRef idx="1">
          <a:schemeClr val="dk1"/>
        </a:lnRef>
        <a:fillRef idx="0">
          <a:schemeClr val="dk1"/>
        </a:fillRef>
        <a:effectRef idx="0">
          <a:schemeClr val="dk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r>
            <a:rPr lang="ja-JP" altLang="ja-JP" sz="900">
              <a:solidFill>
                <a:schemeClr val="tx1"/>
              </a:solidFill>
              <a:effectLst/>
              <a:latin typeface="ＭＳ 明朝" panose="02020609040205080304" pitchFamily="17" charset="-128"/>
              <a:ea typeface="ＭＳ 明朝" panose="02020609040205080304" pitchFamily="17" charset="-128"/>
              <a:cs typeface="+mn-cs"/>
            </a:rPr>
            <a:t>廃棄物処理法では、産業廃棄物に該当しないものを一般廃棄物としています。なお、有価物及び次の①</a:t>
          </a:r>
          <a:r>
            <a:rPr lang="ja-JP" altLang="en-US" sz="900">
              <a:solidFill>
                <a:sysClr val="windowText" lastClr="000000"/>
              </a:solidFill>
              <a:effectLst/>
              <a:latin typeface="ＭＳ 明朝" panose="02020609040205080304" pitchFamily="17" charset="-128"/>
              <a:ea typeface="ＭＳ 明朝" panose="02020609040205080304" pitchFamily="17" charset="-128"/>
              <a:cs typeface="+mn-cs"/>
            </a:rPr>
            <a:t>～</a:t>
          </a:r>
          <a:r>
            <a:rPr lang="ja-JP" altLang="ja-JP" sz="900">
              <a:solidFill>
                <a:schemeClr val="tx1"/>
              </a:solidFill>
              <a:effectLst/>
              <a:latin typeface="ＭＳ 明朝" panose="02020609040205080304" pitchFamily="17" charset="-128"/>
              <a:ea typeface="ＭＳ 明朝" panose="02020609040205080304" pitchFamily="17" charset="-128"/>
              <a:cs typeface="+mn-cs"/>
            </a:rPr>
            <a:t>⑤のものは、廃棄物処理法の対象となりません。</a:t>
          </a:r>
        </a:p>
        <a:p>
          <a:r>
            <a:rPr lang="ja-JP" altLang="ja-JP" sz="900">
              <a:solidFill>
                <a:schemeClr val="tx1"/>
              </a:solidFill>
              <a:effectLst/>
              <a:latin typeface="ＭＳ 明朝" panose="02020609040205080304" pitchFamily="17" charset="-128"/>
              <a:ea typeface="ＭＳ 明朝" panose="02020609040205080304" pitchFamily="17" charset="-128"/>
              <a:cs typeface="+mn-cs"/>
            </a:rPr>
            <a:t>①気体状のもの、②放射性物質及びこれによって汚染されたもの、③港湾、河川等のしゅんせつに伴って生ずる土砂その他これに類するもの、④漁業活動に伴って漁網にかかった水産動植物等であって、当該漁業活動を行った現場付近において排出したもの、⑤土砂及び専ら土地造成の目的となる土砂に準ずるもの</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429BB4-4122-46CB-A59A-13A9C652A3E9}">
  <dimension ref="A1:E11"/>
  <sheetViews>
    <sheetView tabSelected="1" view="pageBreakPreview" zoomScaleNormal="100" zoomScaleSheetLayoutView="100" workbookViewId="0">
      <selection activeCell="C11" sqref="C11"/>
    </sheetView>
  </sheetViews>
  <sheetFormatPr defaultRowHeight="18.75"/>
  <cols>
    <col min="1" max="1" width="3.5" customWidth="1"/>
    <col min="2" max="2" width="37" customWidth="1"/>
    <col min="3" max="3" width="22.75" customWidth="1"/>
    <col min="4" max="4" width="29" customWidth="1"/>
    <col min="5" max="5" width="20" customWidth="1"/>
  </cols>
  <sheetData>
    <row r="1" spans="1:5">
      <c r="A1" s="120" t="s">
        <v>200</v>
      </c>
      <c r="B1" s="120"/>
      <c r="C1" s="120"/>
      <c r="D1" s="21"/>
      <c r="E1" s="21"/>
    </row>
    <row r="2" spans="1:5">
      <c r="A2" s="21"/>
      <c r="B2" s="121" t="s">
        <v>199</v>
      </c>
      <c r="C2" s="122"/>
      <c r="D2" s="123"/>
      <c r="E2" s="11" t="s">
        <v>112</v>
      </c>
    </row>
    <row r="3" spans="1:5" ht="18" customHeight="1">
      <c r="A3" s="21"/>
      <c r="B3" s="11" t="s">
        <v>198</v>
      </c>
      <c r="C3" s="50" t="s">
        <v>197</v>
      </c>
      <c r="D3" s="11" t="s">
        <v>114</v>
      </c>
      <c r="E3" s="11" t="s">
        <v>113</v>
      </c>
    </row>
    <row r="4" spans="1:5">
      <c r="A4" s="21"/>
      <c r="B4" s="119" t="s">
        <v>115</v>
      </c>
      <c r="C4" s="119"/>
      <c r="D4" s="119" t="s">
        <v>116</v>
      </c>
      <c r="E4" s="119"/>
    </row>
    <row r="5" spans="1:5" ht="159" customHeight="1">
      <c r="A5" s="21"/>
      <c r="B5" s="22" t="s">
        <v>196</v>
      </c>
      <c r="C5" s="23" t="s">
        <v>195</v>
      </c>
      <c r="D5" s="23" t="s">
        <v>189</v>
      </c>
      <c r="E5" s="23" t="s">
        <v>188</v>
      </c>
    </row>
    <row r="11" spans="1:5">
      <c r="C11" t="s">
        <v>194</v>
      </c>
    </row>
  </sheetData>
  <mergeCells count="4">
    <mergeCell ref="B4:C4"/>
    <mergeCell ref="D4:E4"/>
    <mergeCell ref="A1:C1"/>
    <mergeCell ref="B2:D2"/>
  </mergeCells>
  <phoneticPr fontId="1"/>
  <pageMargins left="0.7" right="0.7" top="0.75" bottom="0.75" header="0.3" footer="0.3"/>
  <pageSetup paperSize="9" scale="7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37D695-AB5E-4170-964E-720E0E1C8733}">
  <dimension ref="A1:F47"/>
  <sheetViews>
    <sheetView view="pageBreakPreview" zoomScale="115" zoomScaleNormal="100" zoomScaleSheetLayoutView="115" workbookViewId="0">
      <selection activeCell="H8" sqref="H8"/>
    </sheetView>
  </sheetViews>
  <sheetFormatPr defaultRowHeight="18.75"/>
  <cols>
    <col min="1" max="1" width="3.25" customWidth="1"/>
    <col min="2" max="2" width="3.125" customWidth="1"/>
    <col min="3" max="3" width="3.375" customWidth="1"/>
    <col min="4" max="4" width="14.75" customWidth="1"/>
    <col min="5" max="5" width="56.125" customWidth="1"/>
    <col min="6" max="6" width="6.25" customWidth="1"/>
  </cols>
  <sheetData>
    <row r="1" spans="1:6">
      <c r="A1" s="1" t="s">
        <v>117</v>
      </c>
    </row>
    <row r="2" spans="1:6" ht="29.25" customHeight="1">
      <c r="C2" s="127" t="s">
        <v>174</v>
      </c>
      <c r="D2" s="127"/>
      <c r="E2" s="127"/>
      <c r="F2" s="127"/>
    </row>
    <row r="7" spans="1:6" ht="22.5">
      <c r="B7" s="24"/>
      <c r="C7" s="126" t="s">
        <v>118</v>
      </c>
      <c r="D7" s="126"/>
      <c r="E7" s="24" t="s">
        <v>119</v>
      </c>
      <c r="F7" s="24" t="s">
        <v>171</v>
      </c>
    </row>
    <row r="8" spans="1:6" ht="18" customHeight="1">
      <c r="B8" s="126" t="s">
        <v>172</v>
      </c>
      <c r="C8" s="24">
        <v>1</v>
      </c>
      <c r="D8" s="25" t="s">
        <v>120</v>
      </c>
      <c r="E8" s="25" t="s">
        <v>121</v>
      </c>
      <c r="F8" s="24"/>
    </row>
    <row r="9" spans="1:6" ht="22.5">
      <c r="B9" s="126"/>
      <c r="C9" s="24">
        <v>2</v>
      </c>
      <c r="D9" s="25" t="s">
        <v>122</v>
      </c>
      <c r="E9" s="25" t="s">
        <v>123</v>
      </c>
      <c r="F9" s="24"/>
    </row>
    <row r="10" spans="1:6" ht="22.5">
      <c r="B10" s="126"/>
      <c r="C10" s="24">
        <v>3</v>
      </c>
      <c r="D10" s="25" t="s">
        <v>124</v>
      </c>
      <c r="E10" s="25" t="s">
        <v>125</v>
      </c>
      <c r="F10" s="24"/>
    </row>
    <row r="11" spans="1:6">
      <c r="B11" s="126"/>
      <c r="C11" s="24">
        <v>4</v>
      </c>
      <c r="D11" s="25" t="s">
        <v>126</v>
      </c>
      <c r="E11" s="25" t="s">
        <v>127</v>
      </c>
      <c r="F11" s="24"/>
    </row>
    <row r="12" spans="1:6">
      <c r="B12" s="126"/>
      <c r="C12" s="24">
        <v>5</v>
      </c>
      <c r="D12" s="25" t="s">
        <v>128</v>
      </c>
      <c r="E12" s="25" t="s">
        <v>129</v>
      </c>
      <c r="F12" s="24"/>
    </row>
    <row r="13" spans="1:6" ht="22.5">
      <c r="B13" s="126"/>
      <c r="C13" s="24">
        <v>6</v>
      </c>
      <c r="D13" s="25" t="s">
        <v>11</v>
      </c>
      <c r="E13" s="25" t="s">
        <v>130</v>
      </c>
      <c r="F13" s="24"/>
    </row>
    <row r="14" spans="1:6" ht="33.75">
      <c r="B14" s="126"/>
      <c r="C14" s="24">
        <v>7</v>
      </c>
      <c r="D14" s="25" t="s">
        <v>131</v>
      </c>
      <c r="E14" s="25" t="s">
        <v>132</v>
      </c>
      <c r="F14" s="24" t="s">
        <v>133</v>
      </c>
    </row>
    <row r="15" spans="1:6" ht="33.75">
      <c r="B15" s="126"/>
      <c r="C15" s="24">
        <v>8</v>
      </c>
      <c r="D15" s="25" t="s">
        <v>134</v>
      </c>
      <c r="E15" s="25" t="s">
        <v>135</v>
      </c>
      <c r="F15" s="24" t="s">
        <v>133</v>
      </c>
    </row>
    <row r="16" spans="1:6" ht="33.75">
      <c r="B16" s="126"/>
      <c r="C16" s="24">
        <v>9</v>
      </c>
      <c r="D16" s="25" t="s">
        <v>136</v>
      </c>
      <c r="E16" s="25" t="s">
        <v>137</v>
      </c>
      <c r="F16" s="24" t="s">
        <v>133</v>
      </c>
    </row>
    <row r="17" spans="2:6" ht="22.5">
      <c r="B17" s="126"/>
      <c r="C17" s="24">
        <v>10</v>
      </c>
      <c r="D17" s="25" t="s">
        <v>15</v>
      </c>
      <c r="E17" s="25" t="s">
        <v>138</v>
      </c>
      <c r="F17" s="24" t="s">
        <v>133</v>
      </c>
    </row>
    <row r="18" spans="2:6" ht="22.5">
      <c r="B18" s="126"/>
      <c r="C18" s="24">
        <v>11</v>
      </c>
      <c r="D18" s="25" t="s">
        <v>23</v>
      </c>
      <c r="E18" s="25" t="s">
        <v>139</v>
      </c>
      <c r="F18" s="24" t="s">
        <v>133</v>
      </c>
    </row>
    <row r="19" spans="2:6">
      <c r="B19" s="126"/>
      <c r="C19" s="24">
        <v>12</v>
      </c>
      <c r="D19" s="25" t="s">
        <v>140</v>
      </c>
      <c r="E19" s="25" t="s">
        <v>141</v>
      </c>
      <c r="F19" s="24"/>
    </row>
    <row r="20" spans="2:6">
      <c r="B20" s="126"/>
      <c r="C20" s="24">
        <v>13</v>
      </c>
      <c r="D20" s="25" t="s">
        <v>142</v>
      </c>
      <c r="E20" s="25" t="s">
        <v>143</v>
      </c>
      <c r="F20" s="24"/>
    </row>
    <row r="21" spans="2:6" ht="22.5">
      <c r="B21" s="126"/>
      <c r="C21" s="24">
        <v>14</v>
      </c>
      <c r="D21" s="25" t="s">
        <v>144</v>
      </c>
      <c r="E21" s="25" t="s">
        <v>145</v>
      </c>
      <c r="F21" s="24"/>
    </row>
    <row r="22" spans="2:6" ht="22.5">
      <c r="B22" s="126"/>
      <c r="C22" s="24">
        <v>15</v>
      </c>
      <c r="D22" s="25" t="s">
        <v>146</v>
      </c>
      <c r="E22" s="25" t="s">
        <v>147</v>
      </c>
      <c r="F22" s="24"/>
    </row>
    <row r="23" spans="2:6" ht="22.5">
      <c r="B23" s="126"/>
      <c r="C23" s="24">
        <v>16</v>
      </c>
      <c r="D23" s="25" t="s">
        <v>148</v>
      </c>
      <c r="E23" s="25" t="s">
        <v>149</v>
      </c>
      <c r="F23" s="24"/>
    </row>
    <row r="24" spans="2:6">
      <c r="B24" s="126"/>
      <c r="C24" s="24">
        <v>17</v>
      </c>
      <c r="D24" s="25" t="s">
        <v>150</v>
      </c>
      <c r="E24" s="25" t="s">
        <v>151</v>
      </c>
      <c r="F24" s="24" t="s">
        <v>133</v>
      </c>
    </row>
    <row r="25" spans="2:6">
      <c r="B25" s="126"/>
      <c r="C25" s="24">
        <v>18</v>
      </c>
      <c r="D25" s="25" t="s">
        <v>22</v>
      </c>
      <c r="E25" s="25" t="s">
        <v>151</v>
      </c>
      <c r="F25" s="24" t="s">
        <v>133</v>
      </c>
    </row>
    <row r="26" spans="2:6" ht="33.75">
      <c r="B26" s="126"/>
      <c r="C26" s="24">
        <v>19</v>
      </c>
      <c r="D26" s="25" t="s">
        <v>21</v>
      </c>
      <c r="E26" s="25" t="s">
        <v>152</v>
      </c>
      <c r="F26" s="24"/>
    </row>
    <row r="27" spans="2:6" ht="18" customHeight="1">
      <c r="B27" s="126"/>
      <c r="C27" s="24">
        <v>20</v>
      </c>
      <c r="D27" s="128" t="s">
        <v>153</v>
      </c>
      <c r="E27" s="128"/>
      <c r="F27" s="24"/>
    </row>
    <row r="28" spans="2:6" ht="18" customHeight="1">
      <c r="B28" s="126"/>
      <c r="C28" s="124" t="s">
        <v>154</v>
      </c>
      <c r="D28" s="124"/>
      <c r="E28" s="124" t="s">
        <v>155</v>
      </c>
      <c r="F28" s="124"/>
    </row>
    <row r="29" spans="2:6" ht="18" customHeight="1">
      <c r="B29" s="126" t="s">
        <v>173</v>
      </c>
      <c r="C29" s="124" t="s">
        <v>156</v>
      </c>
      <c r="D29" s="124"/>
      <c r="E29" s="124" t="s">
        <v>157</v>
      </c>
      <c r="F29" s="124"/>
    </row>
    <row r="30" spans="2:6" ht="18" customHeight="1">
      <c r="B30" s="126"/>
      <c r="C30" s="124" t="s">
        <v>158</v>
      </c>
      <c r="D30" s="124"/>
      <c r="E30" s="124" t="s">
        <v>159</v>
      </c>
      <c r="F30" s="124"/>
    </row>
    <row r="31" spans="2:6" ht="18" customHeight="1">
      <c r="B31" s="126"/>
      <c r="C31" s="124" t="s">
        <v>10</v>
      </c>
      <c r="D31" s="124"/>
      <c r="E31" s="124" t="s">
        <v>160</v>
      </c>
      <c r="F31" s="124"/>
    </row>
    <row r="32" spans="2:6" ht="18" customHeight="1">
      <c r="B32" s="126"/>
      <c r="C32" s="124" t="s">
        <v>27</v>
      </c>
      <c r="D32" s="124"/>
      <c r="E32" s="124" t="s">
        <v>161</v>
      </c>
      <c r="F32" s="124"/>
    </row>
    <row r="33" spans="2:6" ht="46.5" customHeight="1">
      <c r="B33" s="126"/>
      <c r="C33" s="126" t="s">
        <v>162</v>
      </c>
      <c r="D33" s="25" t="s">
        <v>163</v>
      </c>
      <c r="E33" s="124" t="s">
        <v>164</v>
      </c>
      <c r="F33" s="124"/>
    </row>
    <row r="34" spans="2:6" ht="25.5" customHeight="1">
      <c r="B34" s="126"/>
      <c r="C34" s="126"/>
      <c r="D34" s="25" t="s">
        <v>165</v>
      </c>
      <c r="E34" s="124" t="s">
        <v>166</v>
      </c>
      <c r="F34" s="124"/>
    </row>
    <row r="35" spans="2:6" ht="45.75" customHeight="1">
      <c r="B35" s="126"/>
      <c r="C35" s="126"/>
      <c r="D35" s="25" t="s">
        <v>167</v>
      </c>
      <c r="E35" s="124" t="s">
        <v>178</v>
      </c>
      <c r="F35" s="124"/>
    </row>
    <row r="36" spans="2:6" ht="25.5" customHeight="1">
      <c r="B36" s="126"/>
      <c r="C36" s="126"/>
      <c r="D36" s="25" t="s">
        <v>179</v>
      </c>
      <c r="E36" s="124" t="s">
        <v>168</v>
      </c>
      <c r="F36" s="124"/>
    </row>
    <row r="37" spans="2:6" ht="27" customHeight="1">
      <c r="B37" s="126"/>
      <c r="C37" s="126"/>
      <c r="D37" s="25" t="s">
        <v>169</v>
      </c>
      <c r="E37" s="124" t="s">
        <v>170</v>
      </c>
      <c r="F37" s="124"/>
    </row>
    <row r="38" spans="2:6" ht="26.25" customHeight="1">
      <c r="B38" s="125" t="s">
        <v>175</v>
      </c>
      <c r="C38" s="125"/>
      <c r="D38" s="125"/>
      <c r="E38" s="125"/>
      <c r="F38" s="125"/>
    </row>
    <row r="39" spans="2:6" ht="21.75" customHeight="1">
      <c r="B39" s="125" t="s">
        <v>176</v>
      </c>
      <c r="C39" s="125"/>
      <c r="D39" s="125"/>
      <c r="E39" s="125"/>
      <c r="F39" s="125"/>
    </row>
    <row r="40" spans="2:6" ht="34.5" customHeight="1">
      <c r="B40" s="125" t="s">
        <v>177</v>
      </c>
      <c r="C40" s="125"/>
      <c r="D40" s="125"/>
      <c r="E40" s="125"/>
      <c r="F40" s="125"/>
    </row>
    <row r="41" spans="2:6">
      <c r="B41" s="3"/>
      <c r="C41" s="3"/>
      <c r="D41" s="3"/>
      <c r="E41" s="3"/>
      <c r="F41" s="3"/>
    </row>
    <row r="42" spans="2:6">
      <c r="B42" s="3"/>
      <c r="C42" s="3"/>
      <c r="D42" s="3"/>
      <c r="E42" s="3"/>
      <c r="F42" s="3"/>
    </row>
    <row r="43" spans="2:6">
      <c r="B43" s="3"/>
      <c r="C43" s="3"/>
      <c r="D43" s="3"/>
      <c r="E43" s="3"/>
      <c r="F43" s="3"/>
    </row>
    <row r="44" spans="2:6">
      <c r="B44" s="3"/>
      <c r="C44" s="3"/>
      <c r="D44" s="3"/>
      <c r="E44" s="3"/>
      <c r="F44" s="3"/>
    </row>
    <row r="45" spans="2:6">
      <c r="B45" s="3"/>
      <c r="C45" s="3"/>
      <c r="D45" s="3"/>
      <c r="E45" s="3"/>
      <c r="F45" s="3"/>
    </row>
    <row r="46" spans="2:6">
      <c r="B46" s="3"/>
      <c r="C46" s="3"/>
      <c r="D46" s="3"/>
      <c r="E46" s="3"/>
      <c r="F46" s="3"/>
    </row>
    <row r="47" spans="2:6">
      <c r="B47" s="3"/>
      <c r="C47" s="3"/>
      <c r="D47" s="3"/>
      <c r="E47" s="3"/>
      <c r="F47" s="3"/>
    </row>
  </sheetData>
  <mergeCells count="24">
    <mergeCell ref="C2:F2"/>
    <mergeCell ref="C7:D7"/>
    <mergeCell ref="B8:B28"/>
    <mergeCell ref="D27:E27"/>
    <mergeCell ref="C28:D28"/>
    <mergeCell ref="E28:F28"/>
    <mergeCell ref="B40:F40"/>
    <mergeCell ref="E33:F33"/>
    <mergeCell ref="E34:F34"/>
    <mergeCell ref="E35:F35"/>
    <mergeCell ref="E36:F36"/>
    <mergeCell ref="E37:F37"/>
    <mergeCell ref="B38:F38"/>
    <mergeCell ref="B29:B37"/>
    <mergeCell ref="C29:D29"/>
    <mergeCell ref="E32:F32"/>
    <mergeCell ref="C33:C37"/>
    <mergeCell ref="E29:F29"/>
    <mergeCell ref="C30:D30"/>
    <mergeCell ref="E30:F30"/>
    <mergeCell ref="C31:D31"/>
    <mergeCell ref="E31:F31"/>
    <mergeCell ref="C32:D32"/>
    <mergeCell ref="B39:F39"/>
  </mergeCells>
  <phoneticPr fontId="1"/>
  <pageMargins left="0.7" right="0.7" top="0.75" bottom="0.75" header="0.3" footer="0.3"/>
  <pageSetup paperSize="9" scale="92" orientation="portrait" r:id="rId1"/>
  <rowBreaks count="1" manualBreakCount="1">
    <brk id="28"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B9A1B1-40DC-46A2-B9EA-444220B65D0A}">
  <dimension ref="A1:J35"/>
  <sheetViews>
    <sheetView view="pageBreakPreview" zoomScaleNormal="100" zoomScaleSheetLayoutView="100" workbookViewId="0">
      <selection activeCell="H8" sqref="H8"/>
    </sheetView>
  </sheetViews>
  <sheetFormatPr defaultColWidth="9" defaultRowHeight="13.5"/>
  <cols>
    <col min="1" max="1" width="3.625" style="2" customWidth="1"/>
    <col min="2" max="2" width="5.625" style="2" customWidth="1"/>
    <col min="3" max="3" width="12.25" style="2" customWidth="1"/>
    <col min="4" max="4" width="11.375" style="2" bestFit="1" customWidth="1"/>
    <col min="5" max="10" width="9.375" style="2" bestFit="1" customWidth="1"/>
    <col min="11" max="16384" width="9" style="2"/>
  </cols>
  <sheetData>
    <row r="1" spans="1:10">
      <c r="A1" s="20" t="s">
        <v>34</v>
      </c>
      <c r="B1" s="6"/>
      <c r="C1" s="6"/>
      <c r="D1" s="6"/>
      <c r="E1" s="6"/>
      <c r="F1" s="6"/>
      <c r="G1" s="6"/>
      <c r="H1" s="6"/>
      <c r="I1" s="6"/>
      <c r="J1" s="6"/>
    </row>
    <row r="2" spans="1:10" s="6" customFormat="1" ht="14.25" thickBot="1">
      <c r="A2" s="20" t="s">
        <v>201</v>
      </c>
      <c r="J2" s="26" t="s">
        <v>35</v>
      </c>
    </row>
    <row r="3" spans="1:10" ht="13.9" customHeight="1" thickTop="1" thickBot="1">
      <c r="A3" s="6"/>
      <c r="B3" s="131" t="s">
        <v>0</v>
      </c>
      <c r="C3" s="131"/>
      <c r="D3" s="132"/>
      <c r="E3" s="133" t="s">
        <v>1</v>
      </c>
      <c r="F3" s="133"/>
      <c r="G3" s="133" t="s">
        <v>2</v>
      </c>
      <c r="H3" s="133"/>
      <c r="I3" s="133" t="s">
        <v>3</v>
      </c>
      <c r="J3" s="133"/>
    </row>
    <row r="4" spans="1:10" ht="14.25" thickTop="1">
      <c r="A4" s="6"/>
      <c r="B4" s="131"/>
      <c r="C4" s="131"/>
      <c r="D4" s="132"/>
      <c r="E4" s="69" t="s">
        <v>190</v>
      </c>
      <c r="F4" s="68" t="s">
        <v>192</v>
      </c>
      <c r="G4" s="69" t="s">
        <v>190</v>
      </c>
      <c r="H4" s="68" t="s">
        <v>192</v>
      </c>
      <c r="I4" s="69" t="s">
        <v>190</v>
      </c>
      <c r="J4" s="68" t="s">
        <v>192</v>
      </c>
    </row>
    <row r="5" spans="1:10" ht="14.45" customHeight="1">
      <c r="A5" s="6"/>
      <c r="B5" s="134" t="s">
        <v>4</v>
      </c>
      <c r="C5" s="129" t="s">
        <v>5</v>
      </c>
      <c r="D5" s="130"/>
      <c r="E5" s="64">
        <v>578.89199999999994</v>
      </c>
      <c r="F5" s="63">
        <v>2232.0700000000002</v>
      </c>
      <c r="G5" s="64">
        <v>13450.042599999997</v>
      </c>
      <c r="H5" s="63">
        <v>13178.9244</v>
      </c>
      <c r="I5" s="64">
        <f t="shared" ref="I5:I25" si="0">E5+G5</f>
        <v>14028.934599999997</v>
      </c>
      <c r="J5" s="63">
        <f t="shared" ref="J5:J25" si="1">F5+H5</f>
        <v>15410.9944</v>
      </c>
    </row>
    <row r="6" spans="1:10">
      <c r="A6" s="6"/>
      <c r="B6" s="134"/>
      <c r="C6" s="135" t="s">
        <v>6</v>
      </c>
      <c r="D6" s="130"/>
      <c r="E6" s="64">
        <v>839304.35123201611</v>
      </c>
      <c r="F6" s="63">
        <v>656142.62982498389</v>
      </c>
      <c r="G6" s="64">
        <v>810385.2688928867</v>
      </c>
      <c r="H6" s="63">
        <v>960178.33067809907</v>
      </c>
      <c r="I6" s="64">
        <f t="shared" si="0"/>
        <v>1649689.6201249028</v>
      </c>
      <c r="J6" s="63">
        <f t="shared" si="1"/>
        <v>1616320.960503083</v>
      </c>
    </row>
    <row r="7" spans="1:10">
      <c r="A7" s="6"/>
      <c r="B7" s="134"/>
      <c r="C7" s="29"/>
      <c r="D7" s="62" t="s">
        <v>7</v>
      </c>
      <c r="E7" s="64">
        <v>473957.56000000011</v>
      </c>
      <c r="F7" s="63">
        <v>309763.21000000002</v>
      </c>
      <c r="G7" s="64">
        <v>653943.7340000018</v>
      </c>
      <c r="H7" s="63">
        <v>807708.86200000171</v>
      </c>
      <c r="I7" s="64">
        <f t="shared" si="0"/>
        <v>1127901.2940000019</v>
      </c>
      <c r="J7" s="63">
        <f t="shared" si="1"/>
        <v>1117472.0720000018</v>
      </c>
    </row>
    <row r="8" spans="1:10">
      <c r="A8" s="6"/>
      <c r="B8" s="134"/>
      <c r="C8" s="129" t="s">
        <v>8</v>
      </c>
      <c r="D8" s="130"/>
      <c r="E8" s="64">
        <v>63238.550265720085</v>
      </c>
      <c r="F8" s="63">
        <v>59745.114459739998</v>
      </c>
      <c r="G8" s="64">
        <v>48974.572191785963</v>
      </c>
      <c r="H8" s="63">
        <v>48886.399299434663</v>
      </c>
      <c r="I8" s="64">
        <f t="shared" si="0"/>
        <v>112213.12245750605</v>
      </c>
      <c r="J8" s="63">
        <f t="shared" si="1"/>
        <v>108631.51375917466</v>
      </c>
    </row>
    <row r="9" spans="1:10">
      <c r="A9" s="6"/>
      <c r="B9" s="134"/>
      <c r="C9" s="129" t="s">
        <v>9</v>
      </c>
      <c r="D9" s="130"/>
      <c r="E9" s="64">
        <v>7413.1667027000012</v>
      </c>
      <c r="F9" s="63">
        <v>3415.8675019999987</v>
      </c>
      <c r="G9" s="64">
        <v>19732.442797999996</v>
      </c>
      <c r="H9" s="63">
        <v>13082.5269635</v>
      </c>
      <c r="I9" s="64">
        <f t="shared" si="0"/>
        <v>27145.609500699997</v>
      </c>
      <c r="J9" s="63">
        <f t="shared" si="1"/>
        <v>16498.394465499998</v>
      </c>
    </row>
    <row r="10" spans="1:10">
      <c r="A10" s="6"/>
      <c r="B10" s="134"/>
      <c r="C10" s="136" t="s">
        <v>10</v>
      </c>
      <c r="D10" s="137"/>
      <c r="E10" s="64">
        <v>39202.02235959992</v>
      </c>
      <c r="F10" s="63">
        <v>40141.483545499912</v>
      </c>
      <c r="G10" s="64">
        <v>39456.01922100001</v>
      </c>
      <c r="H10" s="63">
        <v>38287.142417450013</v>
      </c>
      <c r="I10" s="64">
        <f t="shared" si="0"/>
        <v>78658.041580599936</v>
      </c>
      <c r="J10" s="63">
        <f t="shared" si="1"/>
        <v>78428.625962949925</v>
      </c>
    </row>
    <row r="11" spans="1:10" ht="13.9" customHeight="1">
      <c r="A11" s="6"/>
      <c r="B11" s="134"/>
      <c r="C11" s="129" t="s">
        <v>11</v>
      </c>
      <c r="D11" s="130"/>
      <c r="E11" s="64">
        <v>326837.2698212259</v>
      </c>
      <c r="F11" s="63">
        <v>297231.83421764337</v>
      </c>
      <c r="G11" s="64">
        <v>201920.3643174</v>
      </c>
      <c r="H11" s="63">
        <v>203882.44180705576</v>
      </c>
      <c r="I11" s="64">
        <f t="shared" si="0"/>
        <v>528757.63413862593</v>
      </c>
      <c r="J11" s="63">
        <f t="shared" si="1"/>
        <v>501114.27602469909</v>
      </c>
    </row>
    <row r="12" spans="1:10">
      <c r="A12" s="6"/>
      <c r="B12" s="134"/>
      <c r="C12" s="129" t="s">
        <v>12</v>
      </c>
      <c r="D12" s="130"/>
      <c r="E12" s="64">
        <v>43890.122730003197</v>
      </c>
      <c r="F12" s="63">
        <v>44446.958083332393</v>
      </c>
      <c r="G12" s="64">
        <v>31765.112427692453</v>
      </c>
      <c r="H12" s="63">
        <v>29548.226815182243</v>
      </c>
      <c r="I12" s="64">
        <f t="shared" si="0"/>
        <v>75655.235157695657</v>
      </c>
      <c r="J12" s="63">
        <f t="shared" si="1"/>
        <v>73995.184898514635</v>
      </c>
    </row>
    <row r="13" spans="1:10">
      <c r="A13" s="6"/>
      <c r="B13" s="134"/>
      <c r="C13" s="129" t="s">
        <v>13</v>
      </c>
      <c r="D13" s="130"/>
      <c r="E13" s="64">
        <v>389419.00086633943</v>
      </c>
      <c r="F13" s="63">
        <v>355307.35066781502</v>
      </c>
      <c r="G13" s="64">
        <v>184860.63897189786</v>
      </c>
      <c r="H13" s="63">
        <v>148899.39910937223</v>
      </c>
      <c r="I13" s="64">
        <f t="shared" si="0"/>
        <v>574279.63983823732</v>
      </c>
      <c r="J13" s="63">
        <f t="shared" si="1"/>
        <v>504206.74977718724</v>
      </c>
    </row>
    <row r="14" spans="1:10">
      <c r="A14" s="6"/>
      <c r="B14" s="134"/>
      <c r="C14" s="129" t="s">
        <v>14</v>
      </c>
      <c r="D14" s="130"/>
      <c r="E14" s="64">
        <v>8133.3536470000263</v>
      </c>
      <c r="F14" s="63">
        <v>8461.8314870477461</v>
      </c>
      <c r="G14" s="64">
        <v>12109.86268</v>
      </c>
      <c r="H14" s="63">
        <v>11169.392390374122</v>
      </c>
      <c r="I14" s="64">
        <f t="shared" si="0"/>
        <v>20243.216327000027</v>
      </c>
      <c r="J14" s="63">
        <f t="shared" si="1"/>
        <v>19631.223877421868</v>
      </c>
    </row>
    <row r="15" spans="1:10">
      <c r="A15" s="6"/>
      <c r="B15" s="134"/>
      <c r="C15" s="129" t="s">
        <v>15</v>
      </c>
      <c r="D15" s="130"/>
      <c r="E15" s="64">
        <v>45092.810999999987</v>
      </c>
      <c r="F15" s="63">
        <v>43380.136500000022</v>
      </c>
      <c r="G15" s="64">
        <v>53405.457691000003</v>
      </c>
      <c r="H15" s="63">
        <v>48087.264194000003</v>
      </c>
      <c r="I15" s="64">
        <f t="shared" si="0"/>
        <v>98498.26869099999</v>
      </c>
      <c r="J15" s="63">
        <f t="shared" si="1"/>
        <v>91467.400694000025</v>
      </c>
    </row>
    <row r="16" spans="1:10">
      <c r="A16" s="6"/>
      <c r="B16" s="134"/>
      <c r="C16" s="129" t="s">
        <v>16</v>
      </c>
      <c r="D16" s="130"/>
      <c r="E16" s="64">
        <v>3657840.8216999923</v>
      </c>
      <c r="F16" s="63">
        <v>3273025.7192801954</v>
      </c>
      <c r="G16" s="64">
        <v>1662216.4552000007</v>
      </c>
      <c r="H16" s="63">
        <v>1616321.0260276075</v>
      </c>
      <c r="I16" s="64">
        <f t="shared" si="0"/>
        <v>5320057.2768999934</v>
      </c>
      <c r="J16" s="63">
        <f t="shared" si="1"/>
        <v>4889346.7453078032</v>
      </c>
    </row>
    <row r="17" spans="1:10">
      <c r="A17" s="6"/>
      <c r="B17" s="134"/>
      <c r="C17" s="129" t="s">
        <v>17</v>
      </c>
      <c r="D17" s="130"/>
      <c r="E17" s="64">
        <v>87628.445095361298</v>
      </c>
      <c r="F17" s="63">
        <v>86689.413177176481</v>
      </c>
      <c r="G17" s="64">
        <v>60683.609071076855</v>
      </c>
      <c r="H17" s="63">
        <v>60011.0915668421</v>
      </c>
      <c r="I17" s="64">
        <f t="shared" si="0"/>
        <v>148312.05416643815</v>
      </c>
      <c r="J17" s="63">
        <f t="shared" si="1"/>
        <v>146700.50474401857</v>
      </c>
    </row>
    <row r="18" spans="1:10" ht="37.5" customHeight="1">
      <c r="A18" s="6"/>
      <c r="B18" s="134"/>
      <c r="C18" s="138" t="s">
        <v>32</v>
      </c>
      <c r="D18" s="139"/>
      <c r="E18" s="64">
        <v>253331.15310400119</v>
      </c>
      <c r="F18" s="63">
        <v>251248.69275366547</v>
      </c>
      <c r="G18" s="64">
        <v>308795.73687530746</v>
      </c>
      <c r="H18" s="63">
        <v>315566.50593607576</v>
      </c>
      <c r="I18" s="64">
        <f t="shared" si="0"/>
        <v>562126.8899793087</v>
      </c>
      <c r="J18" s="63">
        <f t="shared" si="1"/>
        <v>566815.1986897412</v>
      </c>
    </row>
    <row r="19" spans="1:10">
      <c r="A19" s="6"/>
      <c r="B19" s="134"/>
      <c r="C19" s="129" t="s">
        <v>19</v>
      </c>
      <c r="D19" s="130"/>
      <c r="E19" s="64">
        <v>8768.9599999999991</v>
      </c>
      <c r="F19" s="63">
        <v>5114.96</v>
      </c>
      <c r="G19" s="64">
        <v>48846.41</v>
      </c>
      <c r="H19" s="63">
        <v>48615.97</v>
      </c>
      <c r="I19" s="64">
        <f t="shared" si="0"/>
        <v>57615.37</v>
      </c>
      <c r="J19" s="63">
        <f t="shared" si="1"/>
        <v>53730.93</v>
      </c>
    </row>
    <row r="20" spans="1:10">
      <c r="A20" s="6"/>
      <c r="B20" s="134"/>
      <c r="C20" s="129" t="s">
        <v>20</v>
      </c>
      <c r="D20" s="130"/>
      <c r="E20" s="64">
        <v>48.084999999999994</v>
      </c>
      <c r="F20" s="63">
        <v>55.823999999999998</v>
      </c>
      <c r="G20" s="64">
        <v>154.875</v>
      </c>
      <c r="H20" s="63">
        <v>85.3</v>
      </c>
      <c r="I20" s="64">
        <f t="shared" si="0"/>
        <v>202.95999999999998</v>
      </c>
      <c r="J20" s="63">
        <f t="shared" si="1"/>
        <v>141.124</v>
      </c>
    </row>
    <row r="21" spans="1:10">
      <c r="A21" s="6"/>
      <c r="B21" s="134"/>
      <c r="C21" s="129" t="s">
        <v>21</v>
      </c>
      <c r="D21" s="130"/>
      <c r="E21" s="64">
        <v>36737.42</v>
      </c>
      <c r="F21" s="63">
        <v>32134.6</v>
      </c>
      <c r="G21" s="64">
        <v>68291.490000000005</v>
      </c>
      <c r="H21" s="63">
        <v>80531.969999999987</v>
      </c>
      <c r="I21" s="64">
        <f t="shared" si="0"/>
        <v>105028.91</v>
      </c>
      <c r="J21" s="63">
        <f t="shared" si="1"/>
        <v>112666.56999999998</v>
      </c>
    </row>
    <row r="22" spans="1:10">
      <c r="A22" s="6"/>
      <c r="B22" s="134"/>
      <c r="C22" s="129" t="s">
        <v>22</v>
      </c>
      <c r="D22" s="130"/>
      <c r="E22" s="64">
        <v>0.2</v>
      </c>
      <c r="F22" s="63">
        <v>0.7</v>
      </c>
      <c r="G22" s="64">
        <v>0.28999999999999998</v>
      </c>
      <c r="H22" s="63">
        <v>0</v>
      </c>
      <c r="I22" s="64">
        <f t="shared" si="0"/>
        <v>0.49</v>
      </c>
      <c r="J22" s="63">
        <f t="shared" si="1"/>
        <v>0.7</v>
      </c>
    </row>
    <row r="23" spans="1:10" ht="13.9" customHeight="1">
      <c r="A23" s="6"/>
      <c r="B23" s="134"/>
      <c r="C23" s="129" t="s">
        <v>23</v>
      </c>
      <c r="D23" s="130"/>
      <c r="E23" s="64">
        <v>2.56</v>
      </c>
      <c r="F23" s="63">
        <v>0.2</v>
      </c>
      <c r="G23" s="64">
        <v>14.7</v>
      </c>
      <c r="H23" s="63">
        <v>7.99</v>
      </c>
      <c r="I23" s="64">
        <f t="shared" si="0"/>
        <v>17.259999999999998</v>
      </c>
      <c r="J23" s="63">
        <f t="shared" si="1"/>
        <v>8.19</v>
      </c>
    </row>
    <row r="24" spans="1:10" ht="13.9" customHeight="1">
      <c r="A24" s="6"/>
      <c r="B24" s="134"/>
      <c r="C24" s="129" t="s">
        <v>24</v>
      </c>
      <c r="D24" s="130"/>
      <c r="E24" s="64">
        <v>2745</v>
      </c>
      <c r="F24" s="63">
        <v>2736</v>
      </c>
      <c r="G24" s="64">
        <v>0</v>
      </c>
      <c r="H24" s="63">
        <v>0</v>
      </c>
      <c r="I24" s="64">
        <f t="shared" si="0"/>
        <v>2745</v>
      </c>
      <c r="J24" s="63">
        <f t="shared" si="1"/>
        <v>2736</v>
      </c>
    </row>
    <row r="25" spans="1:10" ht="14.25" thickBot="1">
      <c r="A25" s="6"/>
      <c r="B25" s="134"/>
      <c r="C25" s="129" t="s">
        <v>25</v>
      </c>
      <c r="D25" s="130"/>
      <c r="E25" s="61">
        <v>0</v>
      </c>
      <c r="F25" s="60">
        <v>0</v>
      </c>
      <c r="G25" s="61">
        <v>0</v>
      </c>
      <c r="H25" s="60">
        <v>0</v>
      </c>
      <c r="I25" s="61">
        <f t="shared" si="0"/>
        <v>0</v>
      </c>
      <c r="J25" s="60">
        <f t="shared" si="1"/>
        <v>0</v>
      </c>
    </row>
    <row r="26" spans="1:10" ht="15" thickTop="1" thickBot="1">
      <c r="A26" s="6"/>
      <c r="B26" s="134"/>
      <c r="C26" s="131" t="s">
        <v>26</v>
      </c>
      <c r="D26" s="132"/>
      <c r="E26" s="59">
        <f t="shared" ref="E26:J26" si="2">SUM(E5:E6,E8:E25)</f>
        <v>5810212.1855239589</v>
      </c>
      <c r="F26" s="58">
        <f t="shared" si="2"/>
        <v>5161511.3854990993</v>
      </c>
      <c r="G26" s="59">
        <f t="shared" si="2"/>
        <v>3565063.3479380482</v>
      </c>
      <c r="H26" s="58">
        <f t="shared" si="2"/>
        <v>3636339.9016049942</v>
      </c>
      <c r="I26" s="59">
        <f t="shared" si="2"/>
        <v>9375275.5334620085</v>
      </c>
      <c r="J26" s="58">
        <f t="shared" si="2"/>
        <v>8797851.2871040925</v>
      </c>
    </row>
    <row r="27" spans="1:10" ht="14.45" customHeight="1" thickTop="1">
      <c r="A27" s="6"/>
      <c r="B27" s="140" t="s">
        <v>31</v>
      </c>
      <c r="C27" s="129" t="s">
        <v>8</v>
      </c>
      <c r="D27" s="130"/>
      <c r="E27" s="66">
        <v>17776.379474444024</v>
      </c>
      <c r="F27" s="65">
        <v>16937.039840980007</v>
      </c>
      <c r="G27" s="66">
        <v>21454.831361493503</v>
      </c>
      <c r="H27" s="65">
        <v>19109.350536440001</v>
      </c>
      <c r="I27" s="66">
        <f t="shared" ref="I27:J31" si="3">E27+G27</f>
        <v>39231.210835937527</v>
      </c>
      <c r="J27" s="65">
        <f t="shared" si="3"/>
        <v>36046.390377420008</v>
      </c>
    </row>
    <row r="28" spans="1:10">
      <c r="A28" s="6"/>
      <c r="B28" s="141"/>
      <c r="C28" s="129" t="s">
        <v>9</v>
      </c>
      <c r="D28" s="130"/>
      <c r="E28" s="64">
        <v>50022.751284000005</v>
      </c>
      <c r="F28" s="63">
        <v>48666.013721000003</v>
      </c>
      <c r="G28" s="64">
        <v>20707.632249999995</v>
      </c>
      <c r="H28" s="63">
        <v>18039.333036999997</v>
      </c>
      <c r="I28" s="64">
        <f t="shared" si="3"/>
        <v>70730.383533999993</v>
      </c>
      <c r="J28" s="63">
        <f t="shared" si="3"/>
        <v>66705.346758</v>
      </c>
    </row>
    <row r="29" spans="1:10">
      <c r="A29" s="6"/>
      <c r="B29" s="141"/>
      <c r="C29" s="129" t="s">
        <v>10</v>
      </c>
      <c r="D29" s="130"/>
      <c r="E29" s="64">
        <v>12986.886441000002</v>
      </c>
      <c r="F29" s="63">
        <v>11934.699501000003</v>
      </c>
      <c r="G29" s="64">
        <v>12219.118756</v>
      </c>
      <c r="H29" s="63">
        <v>9532.0888798000051</v>
      </c>
      <c r="I29" s="64">
        <f t="shared" si="3"/>
        <v>25206.005197000002</v>
      </c>
      <c r="J29" s="63">
        <f t="shared" si="3"/>
        <v>21466.788380800008</v>
      </c>
    </row>
    <row r="30" spans="1:10" ht="13.9" customHeight="1">
      <c r="A30" s="6"/>
      <c r="B30" s="141"/>
      <c r="C30" s="129" t="s">
        <v>27</v>
      </c>
      <c r="D30" s="130"/>
      <c r="E30" s="64">
        <v>19567.592259999969</v>
      </c>
      <c r="F30" s="63">
        <v>18167.093850000027</v>
      </c>
      <c r="G30" s="64">
        <v>10706.19623</v>
      </c>
      <c r="H30" s="63">
        <v>10235.62306</v>
      </c>
      <c r="I30" s="64">
        <f t="shared" si="3"/>
        <v>30273.78848999997</v>
      </c>
      <c r="J30" s="63">
        <f t="shared" si="3"/>
        <v>28402.716910000025</v>
      </c>
    </row>
    <row r="31" spans="1:10" ht="13.9" customHeight="1" thickBot="1">
      <c r="A31" s="6"/>
      <c r="B31" s="141"/>
      <c r="C31" s="129" t="s">
        <v>28</v>
      </c>
      <c r="D31" s="130"/>
      <c r="E31" s="61">
        <v>18186.705972589996</v>
      </c>
      <c r="F31" s="60">
        <v>19751.4296865</v>
      </c>
      <c r="G31" s="61">
        <v>18586.269299240001</v>
      </c>
      <c r="H31" s="60">
        <v>18079.389604480002</v>
      </c>
      <c r="I31" s="61">
        <f t="shared" si="3"/>
        <v>36772.975271830001</v>
      </c>
      <c r="J31" s="60">
        <f t="shared" si="3"/>
        <v>37830.819290979998</v>
      </c>
    </row>
    <row r="32" spans="1:10" ht="15" thickTop="1" thickBot="1">
      <c r="A32" s="6"/>
      <c r="B32" s="142"/>
      <c r="C32" s="131" t="s">
        <v>26</v>
      </c>
      <c r="D32" s="132"/>
      <c r="E32" s="59">
        <f t="shared" ref="E32:J32" si="4">SUM(E27:E31)</f>
        <v>118540.315432034</v>
      </c>
      <c r="F32" s="58">
        <f t="shared" si="4"/>
        <v>115456.27659948004</v>
      </c>
      <c r="G32" s="59">
        <f t="shared" si="4"/>
        <v>83674.047896733493</v>
      </c>
      <c r="H32" s="58">
        <f t="shared" si="4"/>
        <v>74995.785117720006</v>
      </c>
      <c r="I32" s="59">
        <f t="shared" si="4"/>
        <v>202214.36332876747</v>
      </c>
      <c r="J32" s="58">
        <f t="shared" si="4"/>
        <v>190452.06171720003</v>
      </c>
    </row>
    <row r="33" spans="1:10" ht="14.45" customHeight="1" thickTop="1" thickBot="1">
      <c r="A33" s="6"/>
      <c r="B33" s="131" t="s">
        <v>29</v>
      </c>
      <c r="C33" s="131"/>
      <c r="D33" s="132"/>
      <c r="E33" s="57">
        <f t="shared" ref="E33:J33" si="5">SUM(E26,E32)</f>
        <v>5928752.5009559933</v>
      </c>
      <c r="F33" s="56">
        <f t="shared" si="5"/>
        <v>5276967.6620985791</v>
      </c>
      <c r="G33" s="57">
        <f t="shared" si="5"/>
        <v>3648737.3958347817</v>
      </c>
      <c r="H33" s="56">
        <f t="shared" si="5"/>
        <v>3711335.686722714</v>
      </c>
      <c r="I33" s="57">
        <f t="shared" si="5"/>
        <v>9577489.8967907764</v>
      </c>
      <c r="J33" s="56">
        <f t="shared" si="5"/>
        <v>8988303.3488212917</v>
      </c>
    </row>
    <row r="34" spans="1:10" ht="13.9" customHeight="1" thickTop="1" thickBot="1">
      <c r="A34" s="6"/>
      <c r="B34" s="131" t="s">
        <v>30</v>
      </c>
      <c r="C34" s="131"/>
      <c r="D34" s="132"/>
      <c r="E34" s="54">
        <f>E33/I33*100</f>
        <v>61.902988829490688</v>
      </c>
      <c r="F34" s="55">
        <f>F33/J33*100</f>
        <v>58.709274234615037</v>
      </c>
      <c r="G34" s="54">
        <f>G33/I33*100</f>
        <v>38.097011170509298</v>
      </c>
      <c r="H34" s="53">
        <f>H33/J33*100</f>
        <v>41.290725765384977</v>
      </c>
      <c r="I34" s="52">
        <f>E34+G34</f>
        <v>99.999999999999986</v>
      </c>
      <c r="J34" s="51">
        <f>F34+H34</f>
        <v>100.00000000000001</v>
      </c>
    </row>
    <row r="35" spans="1:10" ht="14.25" thickTop="1">
      <c r="A35" s="6"/>
      <c r="B35" s="6" t="s">
        <v>33</v>
      </c>
      <c r="C35" s="6"/>
      <c r="D35" s="6"/>
      <c r="E35" s="6"/>
      <c r="F35" s="6"/>
      <c r="G35" s="6"/>
      <c r="H35" s="6"/>
      <c r="I35" s="6"/>
      <c r="J35" s="6"/>
    </row>
  </sheetData>
  <mergeCells count="35">
    <mergeCell ref="B34:D34"/>
    <mergeCell ref="B27:B32"/>
    <mergeCell ref="C23:D23"/>
    <mergeCell ref="C24:D24"/>
    <mergeCell ref="C25:D25"/>
    <mergeCell ref="C26:D26"/>
    <mergeCell ref="C27:D27"/>
    <mergeCell ref="C28:D28"/>
    <mergeCell ref="C29:D29"/>
    <mergeCell ref="C30:D30"/>
    <mergeCell ref="C31:D31"/>
    <mergeCell ref="C32:D32"/>
    <mergeCell ref="B33:D33"/>
    <mergeCell ref="C16:D16"/>
    <mergeCell ref="C17:D17"/>
    <mergeCell ref="C18:D18"/>
    <mergeCell ref="C19:D19"/>
    <mergeCell ref="C20:D20"/>
    <mergeCell ref="C22:D22"/>
    <mergeCell ref="C21:D21"/>
    <mergeCell ref="B3:D4"/>
    <mergeCell ref="E3:F3"/>
    <mergeCell ref="G3:H3"/>
    <mergeCell ref="I3:J3"/>
    <mergeCell ref="B5:B26"/>
    <mergeCell ref="C5:D5"/>
    <mergeCell ref="C6:D6"/>
    <mergeCell ref="C8:D8"/>
    <mergeCell ref="C9:D9"/>
    <mergeCell ref="C10:D10"/>
    <mergeCell ref="C11:D11"/>
    <mergeCell ref="C12:D12"/>
    <mergeCell ref="C13:D13"/>
    <mergeCell ref="C14:D14"/>
    <mergeCell ref="C15:D15"/>
  </mergeCells>
  <phoneticPr fontId="1"/>
  <pageMargins left="0.7" right="0.7" top="0.75" bottom="0.75" header="0.3" footer="0.3"/>
  <pageSetup paperSize="9" scale="9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B4C48C-C431-48C8-9002-CCDF68EDFE78}">
  <dimension ref="A1:J23"/>
  <sheetViews>
    <sheetView view="pageBreakPreview" topLeftCell="B1" zoomScale="115" zoomScaleNormal="100" zoomScaleSheetLayoutView="115" workbookViewId="0">
      <selection activeCell="H8" sqref="H8"/>
    </sheetView>
  </sheetViews>
  <sheetFormatPr defaultColWidth="9" defaultRowHeight="13.5"/>
  <cols>
    <col min="1" max="1" width="3.625" style="6" customWidth="1"/>
    <col min="2" max="2" width="5.625" style="6" customWidth="1"/>
    <col min="3" max="3" width="9.5" style="6" customWidth="1"/>
    <col min="4" max="4" width="12.875" style="6" customWidth="1"/>
    <col min="5" max="16384" width="9" style="6"/>
  </cols>
  <sheetData>
    <row r="1" spans="1:10" ht="14.25" thickBot="1">
      <c r="A1" s="20" t="s">
        <v>202</v>
      </c>
      <c r="J1" s="26" t="s">
        <v>35</v>
      </c>
    </row>
    <row r="2" spans="1:10" ht="13.9" customHeight="1" thickTop="1" thickBot="1">
      <c r="B2" s="131" t="s">
        <v>0</v>
      </c>
      <c r="C2" s="131"/>
      <c r="D2" s="132"/>
      <c r="E2" s="133" t="s">
        <v>1</v>
      </c>
      <c r="F2" s="133"/>
      <c r="G2" s="133" t="s">
        <v>2</v>
      </c>
      <c r="H2" s="133"/>
      <c r="I2" s="133" t="s">
        <v>3</v>
      </c>
      <c r="J2" s="133"/>
    </row>
    <row r="3" spans="1:10" ht="15" thickTop="1" thickBot="1">
      <c r="B3" s="131"/>
      <c r="C3" s="131"/>
      <c r="D3" s="131"/>
      <c r="E3" s="86" t="s">
        <v>190</v>
      </c>
      <c r="F3" s="85" t="s">
        <v>192</v>
      </c>
      <c r="G3" s="86" t="s">
        <v>190</v>
      </c>
      <c r="H3" s="85" t="s">
        <v>192</v>
      </c>
      <c r="I3" s="86" t="s">
        <v>190</v>
      </c>
      <c r="J3" s="85" t="s">
        <v>192</v>
      </c>
    </row>
    <row r="4" spans="1:10" ht="14.45" customHeight="1" thickTop="1">
      <c r="B4" s="134" t="s">
        <v>4</v>
      </c>
      <c r="C4" s="129" t="s">
        <v>5</v>
      </c>
      <c r="D4" s="130"/>
      <c r="E4" s="66">
        <v>30464.450000000008</v>
      </c>
      <c r="F4" s="65">
        <v>40550.1</v>
      </c>
      <c r="G4" s="66">
        <v>844.26760000000002</v>
      </c>
      <c r="H4" s="84">
        <v>2574.46</v>
      </c>
      <c r="I4" s="66">
        <f t="shared" ref="I4:I18" si="0">E4+G4</f>
        <v>31308.717600000007</v>
      </c>
      <c r="J4" s="65">
        <f t="shared" ref="J4:J18" si="1">F4+H4</f>
        <v>43124.56</v>
      </c>
    </row>
    <row r="5" spans="1:10">
      <c r="B5" s="134"/>
      <c r="C5" s="135" t="s">
        <v>6</v>
      </c>
      <c r="D5" s="130"/>
      <c r="E5" s="64">
        <v>45854.762999999992</v>
      </c>
      <c r="F5" s="63">
        <v>55671.840000000004</v>
      </c>
      <c r="G5" s="64">
        <v>11872.452099999999</v>
      </c>
      <c r="H5" s="83">
        <v>40246.580000000009</v>
      </c>
      <c r="I5" s="64">
        <f t="shared" si="0"/>
        <v>57727.215099999987</v>
      </c>
      <c r="J5" s="63">
        <f t="shared" si="1"/>
        <v>95918.420000000013</v>
      </c>
    </row>
    <row r="6" spans="1:10">
      <c r="B6" s="134"/>
      <c r="C6" s="29"/>
      <c r="D6" s="62" t="s">
        <v>7</v>
      </c>
      <c r="E6" s="64">
        <v>0</v>
      </c>
      <c r="F6" s="63">
        <v>0</v>
      </c>
      <c r="G6" s="64">
        <v>0</v>
      </c>
      <c r="H6" s="83">
        <v>0</v>
      </c>
      <c r="I6" s="64">
        <f t="shared" si="0"/>
        <v>0</v>
      </c>
      <c r="J6" s="63">
        <f t="shared" si="1"/>
        <v>0</v>
      </c>
    </row>
    <row r="7" spans="1:10" ht="13.9" customHeight="1">
      <c r="B7" s="134"/>
      <c r="C7" s="129" t="s">
        <v>11</v>
      </c>
      <c r="D7" s="130"/>
      <c r="E7" s="64">
        <v>17250.732</v>
      </c>
      <c r="F7" s="63">
        <v>17488.311700000002</v>
      </c>
      <c r="G7" s="64">
        <v>21530.431999999997</v>
      </c>
      <c r="H7" s="83">
        <v>27954.617000000013</v>
      </c>
      <c r="I7" s="64">
        <f t="shared" si="0"/>
        <v>38781.163999999997</v>
      </c>
      <c r="J7" s="63">
        <f t="shared" si="1"/>
        <v>45442.928700000019</v>
      </c>
    </row>
    <row r="8" spans="1:10">
      <c r="B8" s="134"/>
      <c r="C8" s="129" t="s">
        <v>12</v>
      </c>
      <c r="D8" s="130"/>
      <c r="E8" s="64">
        <v>222.68</v>
      </c>
      <c r="F8" s="63">
        <v>353.51</v>
      </c>
      <c r="G8" s="64">
        <v>359.67</v>
      </c>
      <c r="H8" s="83">
        <v>2429.63</v>
      </c>
      <c r="I8" s="64">
        <f t="shared" si="0"/>
        <v>582.35</v>
      </c>
      <c r="J8" s="63">
        <f t="shared" si="1"/>
        <v>2783.1400000000003</v>
      </c>
    </row>
    <row r="9" spans="1:10">
      <c r="B9" s="134"/>
      <c r="C9" s="129" t="s">
        <v>13</v>
      </c>
      <c r="D9" s="130"/>
      <c r="E9" s="64">
        <v>2590.7099999999991</v>
      </c>
      <c r="F9" s="63">
        <v>1641.2999999999993</v>
      </c>
      <c r="G9" s="64">
        <v>359.29999999999995</v>
      </c>
      <c r="H9" s="83">
        <v>1647.9699999999998</v>
      </c>
      <c r="I9" s="64">
        <f t="shared" si="0"/>
        <v>2950.0099999999993</v>
      </c>
      <c r="J9" s="63">
        <f t="shared" si="1"/>
        <v>3289.2699999999991</v>
      </c>
    </row>
    <row r="10" spans="1:10">
      <c r="B10" s="134"/>
      <c r="C10" s="129" t="s">
        <v>14</v>
      </c>
      <c r="D10" s="130"/>
      <c r="E10" s="64">
        <v>185.33999999999997</v>
      </c>
      <c r="F10" s="63">
        <v>228.41</v>
      </c>
      <c r="G10" s="64">
        <v>265.5</v>
      </c>
      <c r="H10" s="83">
        <v>1383.9299999999998</v>
      </c>
      <c r="I10" s="64">
        <f t="shared" si="0"/>
        <v>450.84</v>
      </c>
      <c r="J10" s="63">
        <f t="shared" si="1"/>
        <v>1612.34</v>
      </c>
    </row>
    <row r="11" spans="1:10" ht="13.9" customHeight="1">
      <c r="B11" s="134"/>
      <c r="C11" s="129" t="s">
        <v>15</v>
      </c>
      <c r="D11" s="130"/>
      <c r="E11" s="64">
        <v>0.81</v>
      </c>
      <c r="F11" s="63">
        <v>1.76</v>
      </c>
      <c r="G11" s="64">
        <v>0</v>
      </c>
      <c r="H11" s="83">
        <v>0</v>
      </c>
      <c r="I11" s="64">
        <f t="shared" si="0"/>
        <v>0.81</v>
      </c>
      <c r="J11" s="63">
        <f t="shared" si="1"/>
        <v>1.76</v>
      </c>
    </row>
    <row r="12" spans="1:10">
      <c r="B12" s="134"/>
      <c r="C12" s="129" t="s">
        <v>20</v>
      </c>
      <c r="D12" s="130"/>
      <c r="E12" s="64">
        <v>71.08</v>
      </c>
      <c r="F12" s="63">
        <v>33.159999999999997</v>
      </c>
      <c r="G12" s="64">
        <v>24.15</v>
      </c>
      <c r="H12" s="83">
        <v>40.440000000000005</v>
      </c>
      <c r="I12" s="64">
        <f t="shared" si="0"/>
        <v>95.22999999999999</v>
      </c>
      <c r="J12" s="63">
        <f t="shared" si="1"/>
        <v>73.599999999999994</v>
      </c>
    </row>
    <row r="13" spans="1:10">
      <c r="B13" s="134"/>
      <c r="C13" s="129" t="s">
        <v>17</v>
      </c>
      <c r="D13" s="130"/>
      <c r="E13" s="64">
        <v>2306.058</v>
      </c>
      <c r="F13" s="63">
        <v>2443.3670000000002</v>
      </c>
      <c r="G13" s="64">
        <v>1867.2259999999999</v>
      </c>
      <c r="H13" s="83">
        <v>3673.5419999999999</v>
      </c>
      <c r="I13" s="64">
        <f t="shared" si="0"/>
        <v>4173.2839999999997</v>
      </c>
      <c r="J13" s="63">
        <f t="shared" si="1"/>
        <v>6116.9089999999997</v>
      </c>
    </row>
    <row r="14" spans="1:10" ht="30.75" customHeight="1">
      <c r="B14" s="134"/>
      <c r="C14" s="129" t="s">
        <v>18</v>
      </c>
      <c r="D14" s="130"/>
      <c r="E14" s="64">
        <v>36199.970000000008</v>
      </c>
      <c r="F14" s="63">
        <v>44514.629999999976</v>
      </c>
      <c r="G14" s="64">
        <v>42547.61</v>
      </c>
      <c r="H14" s="83">
        <v>60958.106000000007</v>
      </c>
      <c r="I14" s="64">
        <f t="shared" si="0"/>
        <v>78747.580000000016</v>
      </c>
      <c r="J14" s="63">
        <f t="shared" si="1"/>
        <v>105472.73599999998</v>
      </c>
    </row>
    <row r="15" spans="1:10">
      <c r="B15" s="134"/>
      <c r="C15" s="129" t="s">
        <v>16</v>
      </c>
      <c r="D15" s="130"/>
      <c r="E15" s="64">
        <v>49545.68</v>
      </c>
      <c r="F15" s="63">
        <v>64618.357999999964</v>
      </c>
      <c r="G15" s="64">
        <v>41622.072000000007</v>
      </c>
      <c r="H15" s="83">
        <v>47134.483999999997</v>
      </c>
      <c r="I15" s="64">
        <f t="shared" si="0"/>
        <v>91167.752000000008</v>
      </c>
      <c r="J15" s="63">
        <f t="shared" si="1"/>
        <v>111752.84199999996</v>
      </c>
    </row>
    <row r="16" spans="1:10">
      <c r="B16" s="134"/>
      <c r="C16" s="129" t="s">
        <v>19</v>
      </c>
      <c r="D16" s="130"/>
      <c r="E16" s="64">
        <v>1059.68</v>
      </c>
      <c r="F16" s="63">
        <v>5611.7200000000012</v>
      </c>
      <c r="G16" s="64">
        <v>243.47</v>
      </c>
      <c r="H16" s="83">
        <v>531.20000000000005</v>
      </c>
      <c r="I16" s="64">
        <f t="shared" si="0"/>
        <v>1303.1500000000001</v>
      </c>
      <c r="J16" s="63">
        <f t="shared" si="1"/>
        <v>6142.920000000001</v>
      </c>
    </row>
    <row r="17" spans="2:10">
      <c r="B17" s="134"/>
      <c r="C17" s="129" t="s">
        <v>21</v>
      </c>
      <c r="D17" s="130"/>
      <c r="E17" s="64">
        <v>8781.4700000000012</v>
      </c>
      <c r="F17" s="63">
        <v>11402.27</v>
      </c>
      <c r="G17" s="64">
        <v>0</v>
      </c>
      <c r="H17" s="83">
        <v>384.61</v>
      </c>
      <c r="I17" s="64">
        <f t="shared" si="0"/>
        <v>8781.4700000000012</v>
      </c>
      <c r="J17" s="63">
        <f t="shared" si="1"/>
        <v>11786.880000000001</v>
      </c>
    </row>
    <row r="18" spans="2:10" ht="14.25" thickBot="1">
      <c r="B18" s="134"/>
      <c r="C18" s="129" t="s">
        <v>25</v>
      </c>
      <c r="D18" s="130"/>
      <c r="E18" s="81">
        <v>353.11</v>
      </c>
      <c r="F18" s="80">
        <v>422.65</v>
      </c>
      <c r="G18" s="81">
        <v>217</v>
      </c>
      <c r="H18" s="82">
        <v>216.61</v>
      </c>
      <c r="I18" s="81">
        <f t="shared" si="0"/>
        <v>570.11</v>
      </c>
      <c r="J18" s="80">
        <f t="shared" si="1"/>
        <v>639.26</v>
      </c>
    </row>
    <row r="19" spans="2:10" ht="15" thickTop="1" thickBot="1">
      <c r="B19" s="134"/>
      <c r="C19" s="131" t="s">
        <v>26</v>
      </c>
      <c r="D19" s="132"/>
      <c r="E19" s="79">
        <f t="shared" ref="E19:J19" si="2">SUM(E4:E5,E7:E18)</f>
        <v>194886.53299999997</v>
      </c>
      <c r="F19" s="31">
        <f t="shared" si="2"/>
        <v>244981.38669999994</v>
      </c>
      <c r="G19" s="79">
        <f t="shared" si="2"/>
        <v>121753.14970000001</v>
      </c>
      <c r="H19" s="31">
        <f t="shared" si="2"/>
        <v>189176.179</v>
      </c>
      <c r="I19" s="79">
        <f t="shared" si="2"/>
        <v>316639.6827</v>
      </c>
      <c r="J19" s="32">
        <f t="shared" si="2"/>
        <v>434157.56569999998</v>
      </c>
    </row>
    <row r="20" spans="2:10" ht="14.45" customHeight="1" thickTop="1" thickBot="1">
      <c r="B20" s="129" t="s">
        <v>36</v>
      </c>
      <c r="C20" s="129"/>
      <c r="D20" s="130"/>
      <c r="E20" s="57">
        <v>4.84</v>
      </c>
      <c r="F20" s="31">
        <v>2.2400000000000002</v>
      </c>
      <c r="G20" s="79">
        <v>0</v>
      </c>
      <c r="H20" s="31">
        <v>0</v>
      </c>
      <c r="I20" s="79">
        <f>E20+G20</f>
        <v>4.84</v>
      </c>
      <c r="J20" s="32">
        <f>F20+H20</f>
        <v>2.2400000000000002</v>
      </c>
    </row>
    <row r="21" spans="2:10" ht="14.45" customHeight="1" thickTop="1" thickBot="1">
      <c r="B21" s="131" t="s">
        <v>29</v>
      </c>
      <c r="C21" s="131"/>
      <c r="D21" s="131"/>
      <c r="E21" s="78">
        <f t="shared" ref="E21:J21" si="3">SUM(E19:E20)</f>
        <v>194891.37299999996</v>
      </c>
      <c r="F21" s="77">
        <f t="shared" si="3"/>
        <v>244983.62669999994</v>
      </c>
      <c r="G21" s="76">
        <f t="shared" si="3"/>
        <v>121753.14970000001</v>
      </c>
      <c r="H21" s="77">
        <f t="shared" si="3"/>
        <v>189176.179</v>
      </c>
      <c r="I21" s="76">
        <f t="shared" si="3"/>
        <v>316644.52270000003</v>
      </c>
      <c r="J21" s="75">
        <f t="shared" si="3"/>
        <v>434159.80569999997</v>
      </c>
    </row>
    <row r="22" spans="2:10" ht="13.9" customHeight="1" thickTop="1" thickBot="1">
      <c r="B22" s="131" t="s">
        <v>30</v>
      </c>
      <c r="C22" s="131"/>
      <c r="D22" s="131"/>
      <c r="E22" s="74">
        <f>E21/I21*100</f>
        <v>61.548948119543759</v>
      </c>
      <c r="F22" s="72">
        <f>F21/J21*100</f>
        <v>56.427062911779799</v>
      </c>
      <c r="G22" s="73">
        <f>G21/I21*100</f>
        <v>38.451051880456227</v>
      </c>
      <c r="H22" s="72">
        <f>H21/J21*100</f>
        <v>43.572937088220193</v>
      </c>
      <c r="I22" s="71">
        <f>E22+G22</f>
        <v>99.999999999999986</v>
      </c>
      <c r="J22" s="70">
        <f>F22+H22</f>
        <v>100</v>
      </c>
    </row>
    <row r="23" spans="2:10">
      <c r="B23" s="6" t="s">
        <v>33</v>
      </c>
    </row>
  </sheetData>
  <mergeCells count="23">
    <mergeCell ref="B22:D22"/>
    <mergeCell ref="C16:D16"/>
    <mergeCell ref="C17:D17"/>
    <mergeCell ref="C18:D18"/>
    <mergeCell ref="C19:D19"/>
    <mergeCell ref="B20:D20"/>
    <mergeCell ref="B21:D21"/>
    <mergeCell ref="I2:J2"/>
    <mergeCell ref="B4:B19"/>
    <mergeCell ref="C4:D4"/>
    <mergeCell ref="C5:D5"/>
    <mergeCell ref="C7:D7"/>
    <mergeCell ref="C8:D8"/>
    <mergeCell ref="C14:D14"/>
    <mergeCell ref="C15:D15"/>
    <mergeCell ref="B2:D3"/>
    <mergeCell ref="E2:F2"/>
    <mergeCell ref="G2:H2"/>
    <mergeCell ref="C9:D9"/>
    <mergeCell ref="C10:D10"/>
    <mergeCell ref="C11:D11"/>
    <mergeCell ref="C12:D12"/>
    <mergeCell ref="C13:D13"/>
  </mergeCells>
  <phoneticPr fontId="1"/>
  <pageMargins left="0.7" right="0.7" top="0.75" bottom="0.75" header="0.3" footer="0.3"/>
  <pageSetup paperSize="9" scale="94"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8CA178-D259-4BEE-A383-0BB542023BEC}">
  <dimension ref="A1:F27"/>
  <sheetViews>
    <sheetView view="pageBreakPreview" zoomScale="115" zoomScaleNormal="100" zoomScaleSheetLayoutView="115" workbookViewId="0">
      <selection activeCell="H8" sqref="H8"/>
    </sheetView>
  </sheetViews>
  <sheetFormatPr defaultColWidth="9" defaultRowHeight="13.5"/>
  <cols>
    <col min="1" max="1" width="3.625" style="6" customWidth="1"/>
    <col min="2" max="2" width="5.625" style="6" customWidth="1"/>
    <col min="3" max="3" width="39.375" style="6" bestFit="1" customWidth="1"/>
    <col min="4" max="4" width="10.25" style="6" bestFit="1" customWidth="1"/>
    <col min="5" max="16384" width="9" style="6"/>
  </cols>
  <sheetData>
    <row r="1" spans="1:6" ht="14.25" thickBot="1">
      <c r="A1" s="6" t="s">
        <v>204</v>
      </c>
    </row>
    <row r="2" spans="1:6" ht="15" thickTop="1" thickBot="1">
      <c r="B2" s="5" t="s">
        <v>37</v>
      </c>
      <c r="C2" s="93" t="s">
        <v>38</v>
      </c>
      <c r="D2" s="92" t="s">
        <v>39</v>
      </c>
      <c r="E2" s="92" t="s">
        <v>40</v>
      </c>
      <c r="F2" s="92" t="s">
        <v>3</v>
      </c>
    </row>
    <row r="3" spans="1:6" ht="14.45" customHeight="1" thickTop="1">
      <c r="B3" s="134" t="s">
        <v>41</v>
      </c>
      <c r="C3" s="67" t="s">
        <v>42</v>
      </c>
      <c r="D3" s="90">
        <v>43</v>
      </c>
      <c r="E3" s="90">
        <v>17</v>
      </c>
      <c r="F3" s="90">
        <f t="shared" ref="F3:F19" si="0">SUM(D3:E3)</f>
        <v>60</v>
      </c>
    </row>
    <row r="4" spans="1:6">
      <c r="B4" s="134"/>
      <c r="C4" s="67" t="s">
        <v>43</v>
      </c>
      <c r="D4" s="89">
        <v>5</v>
      </c>
      <c r="E4" s="89">
        <v>6</v>
      </c>
      <c r="F4" s="89">
        <f t="shared" si="0"/>
        <v>11</v>
      </c>
    </row>
    <row r="5" spans="1:6">
      <c r="B5" s="134"/>
      <c r="C5" s="67" t="s">
        <v>44</v>
      </c>
      <c r="D5" s="89">
        <v>2</v>
      </c>
      <c r="E5" s="89">
        <v>1</v>
      </c>
      <c r="F5" s="89">
        <f t="shared" si="0"/>
        <v>3</v>
      </c>
    </row>
    <row r="6" spans="1:6">
      <c r="B6" s="134"/>
      <c r="C6" s="67" t="s">
        <v>45</v>
      </c>
      <c r="D6" s="89">
        <v>3</v>
      </c>
      <c r="E6" s="89">
        <v>27</v>
      </c>
      <c r="F6" s="89">
        <f t="shared" si="0"/>
        <v>30</v>
      </c>
    </row>
    <row r="7" spans="1:6">
      <c r="B7" s="134"/>
      <c r="C7" s="67" t="s">
        <v>46</v>
      </c>
      <c r="D7" s="89">
        <v>3</v>
      </c>
      <c r="E7" s="89">
        <v>16</v>
      </c>
      <c r="F7" s="89">
        <f t="shared" si="0"/>
        <v>19</v>
      </c>
    </row>
    <row r="8" spans="1:6">
      <c r="B8" s="134"/>
      <c r="C8" s="67" t="s">
        <v>203</v>
      </c>
      <c r="D8" s="89">
        <v>8</v>
      </c>
      <c r="E8" s="89">
        <v>22</v>
      </c>
      <c r="F8" s="89">
        <f t="shared" si="0"/>
        <v>30</v>
      </c>
    </row>
    <row r="9" spans="1:6">
      <c r="B9" s="134"/>
      <c r="C9" s="67" t="s">
        <v>47</v>
      </c>
      <c r="D9" s="89">
        <v>1</v>
      </c>
      <c r="E9" s="89">
        <v>4</v>
      </c>
      <c r="F9" s="89">
        <f t="shared" si="0"/>
        <v>5</v>
      </c>
    </row>
    <row r="10" spans="1:6">
      <c r="B10" s="134"/>
      <c r="C10" s="67" t="s">
        <v>48</v>
      </c>
      <c r="D10" s="89">
        <v>1</v>
      </c>
      <c r="E10" s="89">
        <v>107</v>
      </c>
      <c r="F10" s="89">
        <f t="shared" si="0"/>
        <v>108</v>
      </c>
    </row>
    <row r="11" spans="1:6">
      <c r="B11" s="134"/>
      <c r="C11" s="67" t="s">
        <v>49</v>
      </c>
      <c r="D11" s="89">
        <v>1</v>
      </c>
      <c r="E11" s="89">
        <v>29</v>
      </c>
      <c r="F11" s="89">
        <f t="shared" si="0"/>
        <v>30</v>
      </c>
    </row>
    <row r="12" spans="1:6">
      <c r="B12" s="134"/>
      <c r="C12" s="67" t="s">
        <v>50</v>
      </c>
      <c r="D12" s="89">
        <v>16</v>
      </c>
      <c r="E12" s="89">
        <v>218</v>
      </c>
      <c r="F12" s="89">
        <f t="shared" si="0"/>
        <v>234</v>
      </c>
    </row>
    <row r="13" spans="1:6">
      <c r="B13" s="134"/>
      <c r="C13" s="67" t="s">
        <v>51</v>
      </c>
      <c r="D13" s="89">
        <v>0</v>
      </c>
      <c r="E13" s="89">
        <v>0</v>
      </c>
      <c r="F13" s="89">
        <f t="shared" si="0"/>
        <v>0</v>
      </c>
    </row>
    <row r="14" spans="1:6">
      <c r="B14" s="134"/>
      <c r="C14" s="67" t="s">
        <v>52</v>
      </c>
      <c r="D14" s="89">
        <v>0</v>
      </c>
      <c r="E14" s="89">
        <v>0</v>
      </c>
      <c r="F14" s="89">
        <f t="shared" si="0"/>
        <v>0</v>
      </c>
    </row>
    <row r="15" spans="1:6" ht="37.5" customHeight="1">
      <c r="B15" s="134"/>
      <c r="C15" s="67" t="s">
        <v>180</v>
      </c>
      <c r="D15" s="89">
        <v>1</v>
      </c>
      <c r="E15" s="89">
        <v>0</v>
      </c>
      <c r="F15" s="89">
        <f t="shared" si="0"/>
        <v>1</v>
      </c>
    </row>
    <row r="16" spans="1:6" ht="37.5" customHeight="1">
      <c r="B16" s="134"/>
      <c r="C16" s="67" t="s">
        <v>53</v>
      </c>
      <c r="D16" s="89">
        <v>0</v>
      </c>
      <c r="E16" s="89">
        <v>0</v>
      </c>
      <c r="F16" s="89">
        <f t="shared" si="0"/>
        <v>0</v>
      </c>
    </row>
    <row r="17" spans="2:6" ht="37.5" customHeight="1">
      <c r="B17" s="134"/>
      <c r="C17" s="67" t="s">
        <v>54</v>
      </c>
      <c r="D17" s="89">
        <v>0</v>
      </c>
      <c r="E17" s="89">
        <v>0</v>
      </c>
      <c r="F17" s="89">
        <f t="shared" si="0"/>
        <v>0</v>
      </c>
    </row>
    <row r="18" spans="2:6" ht="37.5" customHeight="1">
      <c r="B18" s="134"/>
      <c r="C18" s="67" t="s">
        <v>55</v>
      </c>
      <c r="D18" s="89">
        <v>0</v>
      </c>
      <c r="E18" s="89">
        <v>0</v>
      </c>
      <c r="F18" s="89">
        <f t="shared" si="0"/>
        <v>0</v>
      </c>
    </row>
    <row r="19" spans="2:6" ht="14.25" thickBot="1">
      <c r="B19" s="134"/>
      <c r="C19" s="67" t="s">
        <v>56</v>
      </c>
      <c r="D19" s="91">
        <v>6</v>
      </c>
      <c r="E19" s="91">
        <v>33</v>
      </c>
      <c r="F19" s="91">
        <f t="shared" si="0"/>
        <v>39</v>
      </c>
    </row>
    <row r="20" spans="2:6" ht="15" thickTop="1" thickBot="1">
      <c r="B20" s="134"/>
      <c r="C20" s="36" t="s">
        <v>29</v>
      </c>
      <c r="D20" s="87">
        <f>SUM(D3:D19)</f>
        <v>90</v>
      </c>
      <c r="E20" s="87">
        <f>SUM(E3:E19)</f>
        <v>480</v>
      </c>
      <c r="F20" s="87">
        <f>SUM(F3:F19)</f>
        <v>570</v>
      </c>
    </row>
    <row r="21" spans="2:6" ht="14.45" customHeight="1" thickTop="1">
      <c r="B21" s="140" t="s">
        <v>60</v>
      </c>
      <c r="C21" s="67" t="s">
        <v>57</v>
      </c>
      <c r="D21" s="90">
        <v>3</v>
      </c>
      <c r="E21" s="90">
        <v>7</v>
      </c>
      <c r="F21" s="90">
        <f>SUM(D21:E21)</f>
        <v>10</v>
      </c>
    </row>
    <row r="22" spans="2:6">
      <c r="B22" s="141"/>
      <c r="C22" s="67" t="s">
        <v>58</v>
      </c>
      <c r="D22" s="89">
        <v>3</v>
      </c>
      <c r="E22" s="89">
        <v>6</v>
      </c>
      <c r="F22" s="89">
        <f>SUM(D22:E22)</f>
        <v>9</v>
      </c>
    </row>
    <row r="23" spans="2:6" ht="14.25" thickBot="1">
      <c r="B23" s="141"/>
      <c r="C23" s="67" t="s">
        <v>59</v>
      </c>
      <c r="D23" s="88">
        <v>1</v>
      </c>
      <c r="E23" s="88">
        <v>0</v>
      </c>
      <c r="F23" s="88">
        <f>SUM(D23:E23)</f>
        <v>1</v>
      </c>
    </row>
    <row r="24" spans="2:6" ht="15" thickTop="1" thickBot="1">
      <c r="B24" s="142"/>
      <c r="C24" s="36" t="s">
        <v>29</v>
      </c>
      <c r="D24" s="87">
        <f>SUM(D21:D23)</f>
        <v>7</v>
      </c>
      <c r="E24" s="87">
        <f>SUM(E21:E23)</f>
        <v>13</v>
      </c>
      <c r="F24" s="87">
        <f>SUM(F21:F23)</f>
        <v>20</v>
      </c>
    </row>
    <row r="25" spans="2:6" ht="14.25" thickTop="1">
      <c r="B25" s="6" t="s">
        <v>61</v>
      </c>
    </row>
    <row r="26" spans="2:6">
      <c r="B26" s="6" t="s">
        <v>62</v>
      </c>
    </row>
    <row r="27" spans="2:6">
      <c r="B27" s="6" t="s">
        <v>63</v>
      </c>
    </row>
  </sheetData>
  <mergeCells count="2">
    <mergeCell ref="B3:B20"/>
    <mergeCell ref="B21:B24"/>
  </mergeCells>
  <phoneticPr fontId="1"/>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15137A-2B74-43B3-A521-8FEC180D5731}">
  <dimension ref="A1:F6"/>
  <sheetViews>
    <sheetView view="pageBreakPreview" zoomScale="130" zoomScaleNormal="100" zoomScaleSheetLayoutView="130" workbookViewId="0">
      <selection activeCell="H8" sqref="H8"/>
    </sheetView>
  </sheetViews>
  <sheetFormatPr defaultColWidth="9" defaultRowHeight="13.5"/>
  <cols>
    <col min="1" max="1" width="3.625" style="6" customWidth="1"/>
    <col min="2" max="3" width="11.625" style="6" bestFit="1" customWidth="1"/>
    <col min="4" max="16384" width="9" style="6"/>
  </cols>
  <sheetData>
    <row r="1" spans="1:6" s="20" customFormat="1">
      <c r="A1" s="6" t="s">
        <v>205</v>
      </c>
      <c r="B1" s="6"/>
      <c r="C1" s="6"/>
      <c r="D1" s="6"/>
      <c r="E1" s="6"/>
      <c r="F1" s="6"/>
    </row>
    <row r="2" spans="1:6" ht="14.25" thickBot="1">
      <c r="B2" s="12" t="s">
        <v>64</v>
      </c>
      <c r="C2" s="12" t="s">
        <v>39</v>
      </c>
      <c r="D2" s="12" t="s">
        <v>40</v>
      </c>
      <c r="E2" s="12" t="s">
        <v>3</v>
      </c>
    </row>
    <row r="3" spans="1:6" ht="15" thickTop="1" thickBot="1">
      <c r="B3" s="12" t="s">
        <v>65</v>
      </c>
      <c r="C3" s="37">
        <v>16</v>
      </c>
      <c r="D3" s="14">
        <v>2</v>
      </c>
      <c r="E3" s="14">
        <f>SUM(C3:D3)</f>
        <v>18</v>
      </c>
    </row>
    <row r="4" spans="1:6" ht="14.25" thickBot="1">
      <c r="B4" s="12" t="s">
        <v>66</v>
      </c>
      <c r="C4" s="15">
        <v>8</v>
      </c>
      <c r="D4" s="16">
        <v>83</v>
      </c>
      <c r="E4" s="16">
        <f>SUM(C4:D4)</f>
        <v>91</v>
      </c>
    </row>
    <row r="5" spans="1:6" ht="14.25" thickBot="1">
      <c r="B5" s="12" t="s">
        <v>67</v>
      </c>
      <c r="C5" s="17">
        <v>37</v>
      </c>
      <c r="D5" s="18">
        <v>0</v>
      </c>
      <c r="E5" s="18">
        <f>SUM(C5:D5)</f>
        <v>37</v>
      </c>
    </row>
    <row r="6" spans="1:6" ht="15" thickTop="1" thickBot="1">
      <c r="B6" s="12" t="s">
        <v>3</v>
      </c>
      <c r="C6" s="15">
        <f>SUM(C3:C5)</f>
        <v>61</v>
      </c>
      <c r="D6" s="16">
        <f>SUM(D3:D5)</f>
        <v>85</v>
      </c>
      <c r="E6" s="16">
        <f>SUM(E3:E5)</f>
        <v>146</v>
      </c>
    </row>
  </sheetData>
  <phoneticPr fontId="1"/>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A6BB0-262B-47EC-83CE-A2EBC452E94D}">
  <dimension ref="A1:L11"/>
  <sheetViews>
    <sheetView view="pageBreakPreview" zoomScale="115" zoomScaleNormal="100" zoomScaleSheetLayoutView="115" workbookViewId="0">
      <selection activeCell="E15" sqref="E14:E15"/>
    </sheetView>
  </sheetViews>
  <sheetFormatPr defaultColWidth="9" defaultRowHeight="13.5"/>
  <cols>
    <col min="1" max="1" width="3.625" style="6" customWidth="1"/>
    <col min="2" max="2" width="9" style="6"/>
    <col min="3" max="3" width="12.375" style="6" bestFit="1" customWidth="1"/>
    <col min="4" max="4" width="12.25" style="6" bestFit="1" customWidth="1"/>
    <col min="5" max="7" width="9" style="6"/>
    <col min="8" max="10" width="10.25" style="6" bestFit="1" customWidth="1"/>
    <col min="11" max="11" width="16.125" style="6" bestFit="1" customWidth="1"/>
    <col min="12" max="16384" width="9" style="6"/>
  </cols>
  <sheetData>
    <row r="1" spans="1:12">
      <c r="A1" s="20" t="s">
        <v>207</v>
      </c>
    </row>
    <row r="2" spans="1:12">
      <c r="B2" s="132" t="s">
        <v>68</v>
      </c>
      <c r="C2" s="144"/>
      <c r="D2" s="27" t="s">
        <v>79</v>
      </c>
      <c r="E2" s="132" t="s">
        <v>69</v>
      </c>
      <c r="F2" s="143"/>
      <c r="G2" s="143"/>
      <c r="H2" s="143"/>
      <c r="I2" s="143"/>
      <c r="J2" s="143"/>
      <c r="K2" s="144"/>
      <c r="L2" s="131" t="s">
        <v>3</v>
      </c>
    </row>
    <row r="3" spans="1:12" ht="18.75" customHeight="1" thickBot="1">
      <c r="B3" s="27" t="s">
        <v>70</v>
      </c>
      <c r="C3" s="27" t="s">
        <v>64</v>
      </c>
      <c r="D3" s="7" t="s">
        <v>71</v>
      </c>
      <c r="E3" s="27" t="s">
        <v>72</v>
      </c>
      <c r="F3" s="27" t="s">
        <v>80</v>
      </c>
      <c r="G3" s="27" t="s">
        <v>81</v>
      </c>
      <c r="H3" s="7" t="s">
        <v>73</v>
      </c>
      <c r="I3" s="7" t="s">
        <v>74</v>
      </c>
      <c r="J3" s="7" t="s">
        <v>75</v>
      </c>
      <c r="K3" s="7" t="s">
        <v>76</v>
      </c>
      <c r="L3" s="131"/>
    </row>
    <row r="4" spans="1:12" ht="14.25" thickTop="1">
      <c r="B4" s="131" t="s">
        <v>192</v>
      </c>
      <c r="C4" s="27" t="s">
        <v>77</v>
      </c>
      <c r="D4" s="117">
        <v>11452</v>
      </c>
      <c r="E4" s="116">
        <v>288</v>
      </c>
      <c r="F4" s="115">
        <v>70</v>
      </c>
      <c r="G4" s="115">
        <v>3</v>
      </c>
      <c r="H4" s="115">
        <v>209</v>
      </c>
      <c r="I4" s="115">
        <v>4</v>
      </c>
      <c r="J4" s="115">
        <v>0</v>
      </c>
      <c r="K4" s="114">
        <v>2</v>
      </c>
      <c r="L4" s="113">
        <f t="shared" ref="L4:L9" si="0">SUM(D4:E4)</f>
        <v>11740</v>
      </c>
    </row>
    <row r="5" spans="1:12" ht="14.25" thickBot="1">
      <c r="B5" s="131"/>
      <c r="C5" s="27" t="s">
        <v>78</v>
      </c>
      <c r="D5" s="88">
        <v>895</v>
      </c>
      <c r="E5" s="102">
        <v>32</v>
      </c>
      <c r="F5" s="101">
        <v>12</v>
      </c>
      <c r="G5" s="101">
        <v>1</v>
      </c>
      <c r="H5" s="101">
        <v>19</v>
      </c>
      <c r="I5" s="101">
        <v>0</v>
      </c>
      <c r="J5" s="101">
        <v>0</v>
      </c>
      <c r="K5" s="100">
        <v>0</v>
      </c>
      <c r="L5" s="112">
        <f t="shared" si="0"/>
        <v>927</v>
      </c>
    </row>
    <row r="6" spans="1:12" ht="15.75" thickTop="1" thickBot="1">
      <c r="B6" s="131"/>
      <c r="C6" s="27" t="s">
        <v>191</v>
      </c>
      <c r="D6" s="111">
        <v>11524</v>
      </c>
      <c r="E6" s="110">
        <f>SUM(F6:K6)</f>
        <v>290</v>
      </c>
      <c r="F6" s="109">
        <v>72</v>
      </c>
      <c r="G6" s="109">
        <v>3</v>
      </c>
      <c r="H6" s="109">
        <v>209</v>
      </c>
      <c r="I6" s="109">
        <v>4</v>
      </c>
      <c r="J6" s="109">
        <v>0</v>
      </c>
      <c r="K6" s="108">
        <v>2</v>
      </c>
      <c r="L6" s="107">
        <f t="shared" si="0"/>
        <v>11814</v>
      </c>
    </row>
    <row r="7" spans="1:12" ht="14.25" thickTop="1">
      <c r="B7" s="131" t="s">
        <v>206</v>
      </c>
      <c r="C7" s="27" t="s">
        <v>77</v>
      </c>
      <c r="D7" s="106">
        <v>11939</v>
      </c>
      <c r="E7" s="105">
        <f>SUM(F7:K7)</f>
        <v>285</v>
      </c>
      <c r="F7" s="29">
        <v>68</v>
      </c>
      <c r="G7" s="29">
        <v>3</v>
      </c>
      <c r="H7" s="29">
        <v>207</v>
      </c>
      <c r="I7" s="29">
        <v>4</v>
      </c>
      <c r="J7" s="29">
        <v>0</v>
      </c>
      <c r="K7" s="104">
        <v>3</v>
      </c>
      <c r="L7" s="103">
        <f t="shared" si="0"/>
        <v>12224</v>
      </c>
    </row>
    <row r="8" spans="1:12" ht="14.25" thickBot="1">
      <c r="B8" s="131"/>
      <c r="C8" s="27" t="s">
        <v>78</v>
      </c>
      <c r="D8" s="88">
        <v>920</v>
      </c>
      <c r="E8" s="102">
        <f>SUM(F8:K8)</f>
        <v>30</v>
      </c>
      <c r="F8" s="101">
        <v>10</v>
      </c>
      <c r="G8" s="101">
        <v>1</v>
      </c>
      <c r="H8" s="101">
        <v>19</v>
      </c>
      <c r="I8" s="101">
        <v>0</v>
      </c>
      <c r="J8" s="101">
        <v>0</v>
      </c>
      <c r="K8" s="100">
        <v>0</v>
      </c>
      <c r="L8" s="99">
        <f t="shared" si="0"/>
        <v>950</v>
      </c>
    </row>
    <row r="9" spans="1:12" ht="15.75" thickTop="1" thickBot="1">
      <c r="B9" s="131"/>
      <c r="C9" s="27" t="s">
        <v>191</v>
      </c>
      <c r="D9" s="98">
        <v>12010</v>
      </c>
      <c r="E9" s="97">
        <f>SUM(F9:K9)</f>
        <v>287</v>
      </c>
      <c r="F9" s="96">
        <v>70</v>
      </c>
      <c r="G9" s="96">
        <v>3</v>
      </c>
      <c r="H9" s="96">
        <v>207</v>
      </c>
      <c r="I9" s="96">
        <v>4</v>
      </c>
      <c r="J9" s="96">
        <v>0</v>
      </c>
      <c r="K9" s="95">
        <v>3</v>
      </c>
      <c r="L9" s="94">
        <f t="shared" si="0"/>
        <v>12297</v>
      </c>
    </row>
    <row r="10" spans="1:12">
      <c r="B10" s="6" t="s">
        <v>82</v>
      </c>
    </row>
    <row r="11" spans="1:12">
      <c r="B11" s="6" t="s">
        <v>83</v>
      </c>
    </row>
  </sheetData>
  <mergeCells count="5">
    <mergeCell ref="B4:B6"/>
    <mergeCell ref="B7:B9"/>
    <mergeCell ref="E2:K2"/>
    <mergeCell ref="B2:C2"/>
    <mergeCell ref="L2:L3"/>
  </mergeCells>
  <phoneticPr fontId="1"/>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5B3201-2CBC-465B-AD38-2C97EE37D3B1}">
  <dimension ref="A1:L23"/>
  <sheetViews>
    <sheetView view="pageBreakPreview" topLeftCell="A2" zoomScale="115" zoomScaleNormal="100" zoomScaleSheetLayoutView="115" workbookViewId="0">
      <selection activeCell="H8" sqref="H8"/>
    </sheetView>
  </sheetViews>
  <sheetFormatPr defaultColWidth="9" defaultRowHeight="13.5"/>
  <cols>
    <col min="1" max="1" width="3.625" style="6" customWidth="1"/>
    <col min="2" max="2" width="13.125" style="6" bestFit="1" customWidth="1"/>
    <col min="3" max="3" width="30.5" style="6" bestFit="1" customWidth="1"/>
    <col min="4" max="7" width="10.875" style="6" customWidth="1"/>
    <col min="8" max="16384" width="9" style="6"/>
  </cols>
  <sheetData>
    <row r="1" spans="1:7">
      <c r="A1" s="20" t="s">
        <v>208</v>
      </c>
    </row>
    <row r="2" spans="1:7" ht="40.9" customHeight="1">
      <c r="B2" s="129"/>
      <c r="C2" s="131" t="s">
        <v>181</v>
      </c>
      <c r="D2" s="149" t="s">
        <v>182</v>
      </c>
      <c r="E2" s="149"/>
      <c r="F2" s="149" t="s">
        <v>183</v>
      </c>
      <c r="G2" s="149"/>
    </row>
    <row r="3" spans="1:7" ht="14.25" thickBot="1">
      <c r="B3" s="129"/>
      <c r="C3" s="131"/>
      <c r="D3" s="27" t="s">
        <v>84</v>
      </c>
      <c r="E3" s="27" t="s">
        <v>85</v>
      </c>
      <c r="F3" s="27" t="s">
        <v>84</v>
      </c>
      <c r="G3" s="27" t="s">
        <v>85</v>
      </c>
    </row>
    <row r="4" spans="1:7" ht="14.45" customHeight="1" thickTop="1" thickBot="1">
      <c r="B4" s="146" t="s">
        <v>184</v>
      </c>
      <c r="C4" s="7" t="s">
        <v>86</v>
      </c>
      <c r="D4" s="41">
        <v>2</v>
      </c>
      <c r="E4" s="38">
        <v>0</v>
      </c>
      <c r="F4" s="42">
        <v>1067</v>
      </c>
      <c r="G4" s="39">
        <v>1620</v>
      </c>
    </row>
    <row r="5" spans="1:7" ht="14.25" thickBot="1">
      <c r="B5" s="147"/>
      <c r="C5" s="7" t="s">
        <v>87</v>
      </c>
      <c r="D5" s="43">
        <v>121</v>
      </c>
      <c r="E5" s="40">
        <v>0</v>
      </c>
      <c r="F5" s="30">
        <v>1264</v>
      </c>
      <c r="G5" s="28">
        <v>545</v>
      </c>
    </row>
    <row r="6" spans="1:7" ht="14.25" thickBot="1">
      <c r="B6" s="147"/>
      <c r="C6" s="7" t="s">
        <v>185</v>
      </c>
      <c r="D6" s="44">
        <v>305.2</v>
      </c>
      <c r="E6" s="34">
        <v>0</v>
      </c>
      <c r="F6" s="44">
        <v>204040.6</v>
      </c>
      <c r="G6" s="35">
        <v>22189</v>
      </c>
    </row>
    <row r="7" spans="1:7" ht="14.25" thickBot="1">
      <c r="B7" s="147"/>
      <c r="C7" s="7" t="s">
        <v>88</v>
      </c>
      <c r="D7" s="43">
        <v>0</v>
      </c>
      <c r="E7" s="40">
        <v>0</v>
      </c>
      <c r="F7" s="43">
        <v>2</v>
      </c>
      <c r="G7" s="8">
        <v>0</v>
      </c>
    </row>
    <row r="8" spans="1:7" ht="14.25" thickBot="1">
      <c r="B8" s="148"/>
      <c r="C8" s="45" t="s">
        <v>89</v>
      </c>
      <c r="D8" s="46">
        <v>0</v>
      </c>
      <c r="E8" s="47">
        <v>0</v>
      </c>
      <c r="F8" s="48">
        <v>5443</v>
      </c>
      <c r="G8" s="9">
        <v>3</v>
      </c>
    </row>
    <row r="9" spans="1:7" ht="14.45" customHeight="1" thickTop="1" thickBot="1">
      <c r="B9" s="146" t="s">
        <v>99</v>
      </c>
      <c r="C9" s="7" t="s">
        <v>90</v>
      </c>
      <c r="D9" s="30">
        <v>12129</v>
      </c>
      <c r="E9" s="40">
        <v>0</v>
      </c>
      <c r="F9" s="30">
        <v>21121</v>
      </c>
      <c r="G9" s="8">
        <v>109</v>
      </c>
    </row>
    <row r="10" spans="1:7" ht="14.25" thickBot="1">
      <c r="B10" s="147"/>
      <c r="C10" s="7" t="s">
        <v>91</v>
      </c>
      <c r="D10" s="30">
        <v>19106</v>
      </c>
      <c r="E10" s="40">
        <v>916</v>
      </c>
      <c r="F10" s="30">
        <v>4573</v>
      </c>
      <c r="G10" s="8">
        <v>215</v>
      </c>
    </row>
    <row r="11" spans="1:7" ht="14.25" thickBot="1">
      <c r="B11" s="147"/>
      <c r="C11" s="7" t="s">
        <v>92</v>
      </c>
      <c r="D11" s="43">
        <v>8</v>
      </c>
      <c r="E11" s="40">
        <v>3</v>
      </c>
      <c r="F11" s="30">
        <v>1059</v>
      </c>
      <c r="G11" s="8">
        <v>480</v>
      </c>
    </row>
    <row r="12" spans="1:7" ht="14.25" thickBot="1">
      <c r="B12" s="147"/>
      <c r="C12" s="7" t="s">
        <v>93</v>
      </c>
      <c r="D12" s="33">
        <v>0</v>
      </c>
      <c r="E12" s="34">
        <v>0</v>
      </c>
      <c r="F12" s="44">
        <v>0</v>
      </c>
      <c r="G12" s="35">
        <v>0</v>
      </c>
    </row>
    <row r="13" spans="1:7" ht="14.25" thickBot="1">
      <c r="B13" s="147"/>
      <c r="C13" s="7" t="s">
        <v>94</v>
      </c>
      <c r="D13" s="44">
        <v>2071.1</v>
      </c>
      <c r="E13" s="34">
        <v>0</v>
      </c>
      <c r="F13" s="44">
        <v>718.5</v>
      </c>
      <c r="G13" s="35">
        <v>0</v>
      </c>
    </row>
    <row r="14" spans="1:7" ht="14.25" thickBot="1">
      <c r="B14" s="147"/>
      <c r="C14" s="7" t="s">
        <v>95</v>
      </c>
      <c r="D14" s="33">
        <v>0</v>
      </c>
      <c r="E14" s="34">
        <v>0</v>
      </c>
      <c r="F14" s="44">
        <v>645</v>
      </c>
      <c r="G14" s="49">
        <v>87971</v>
      </c>
    </row>
    <row r="15" spans="1:7" ht="14.25" thickBot="1">
      <c r="B15" s="147"/>
      <c r="C15" s="7" t="s">
        <v>96</v>
      </c>
      <c r="D15" s="44">
        <v>1190</v>
      </c>
      <c r="E15" s="34">
        <v>0</v>
      </c>
      <c r="F15" s="44">
        <v>46442.5</v>
      </c>
      <c r="G15" s="35">
        <v>0</v>
      </c>
    </row>
    <row r="16" spans="1:7" ht="14.25" thickBot="1">
      <c r="B16" s="147"/>
      <c r="C16" s="7" t="s">
        <v>97</v>
      </c>
      <c r="D16" s="33">
        <v>0</v>
      </c>
      <c r="E16" s="34">
        <v>0</v>
      </c>
      <c r="F16" s="44">
        <v>8810.9</v>
      </c>
      <c r="G16" s="49">
        <v>0</v>
      </c>
    </row>
    <row r="17" spans="2:12" ht="14.25" thickBot="1">
      <c r="B17" s="148"/>
      <c r="C17" s="7" t="s">
        <v>98</v>
      </c>
      <c r="D17" s="44">
        <v>14075.9</v>
      </c>
      <c r="E17" s="34">
        <v>0</v>
      </c>
      <c r="F17" s="118">
        <v>802469.8</v>
      </c>
      <c r="G17" s="49">
        <v>207154</v>
      </c>
    </row>
    <row r="18" spans="2:12" ht="66.599999999999994" customHeight="1">
      <c r="B18" s="145" t="s">
        <v>186</v>
      </c>
      <c r="C18" s="145"/>
      <c r="D18" s="145"/>
      <c r="E18" s="145"/>
      <c r="F18" s="145"/>
      <c r="G18" s="145"/>
      <c r="H18" s="10"/>
      <c r="I18" s="10"/>
      <c r="J18" s="10"/>
      <c r="K18" s="10"/>
      <c r="L18" s="10"/>
    </row>
    <row r="19" spans="2:12">
      <c r="B19" s="6" t="s">
        <v>100</v>
      </c>
    </row>
    <row r="20" spans="2:12">
      <c r="B20" s="6" t="s">
        <v>101</v>
      </c>
    </row>
    <row r="21" spans="2:12">
      <c r="B21" s="6" t="s">
        <v>187</v>
      </c>
    </row>
    <row r="22" spans="2:12" ht="27" customHeight="1">
      <c r="B22" s="145" t="s">
        <v>193</v>
      </c>
      <c r="C22" s="145"/>
      <c r="D22" s="145"/>
      <c r="E22" s="145"/>
      <c r="F22" s="145"/>
      <c r="G22" s="145"/>
    </row>
    <row r="23" spans="2:12">
      <c r="B23" s="6" t="s">
        <v>102</v>
      </c>
    </row>
  </sheetData>
  <mergeCells count="8">
    <mergeCell ref="B18:G18"/>
    <mergeCell ref="B22:G22"/>
    <mergeCell ref="B9:B17"/>
    <mergeCell ref="B2:B3"/>
    <mergeCell ref="C2:C3"/>
    <mergeCell ref="D2:E2"/>
    <mergeCell ref="F2:G2"/>
    <mergeCell ref="B4:B8"/>
  </mergeCells>
  <phoneticPr fontId="1"/>
  <pageMargins left="0.7" right="0.7" top="0.75" bottom="0.75" header="0.3" footer="0.3"/>
  <pageSetup paperSize="9" scale="88" orientation="portrait" r:id="rId1"/>
  <colBreaks count="1" manualBreakCount="1">
    <brk id="7"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DA8BC5-5199-4946-A1A1-9A0EAA35C30B}">
  <dimension ref="A1:F8"/>
  <sheetViews>
    <sheetView view="pageBreakPreview" zoomScale="130" zoomScaleNormal="100" zoomScaleSheetLayoutView="130" workbookViewId="0">
      <selection activeCell="D15" sqref="D15"/>
    </sheetView>
  </sheetViews>
  <sheetFormatPr defaultColWidth="9" defaultRowHeight="13.5"/>
  <cols>
    <col min="1" max="1" width="3.625" style="2" customWidth="1"/>
    <col min="2" max="2" width="20.5" style="2" bestFit="1" customWidth="1"/>
    <col min="3" max="3" width="9.5" style="2" bestFit="1" customWidth="1"/>
    <col min="4" max="4" width="18.375" style="2" bestFit="1" customWidth="1"/>
    <col min="5" max="16384" width="9" style="2"/>
  </cols>
  <sheetData>
    <row r="1" spans="1:6">
      <c r="A1" s="20" t="s">
        <v>209</v>
      </c>
      <c r="B1" s="6"/>
      <c r="C1" s="6"/>
      <c r="D1" s="6"/>
      <c r="E1" s="6"/>
      <c r="F1" s="6"/>
    </row>
    <row r="2" spans="1:6" ht="14.25" thickBot="1">
      <c r="A2" s="6"/>
      <c r="B2" s="11" t="s">
        <v>103</v>
      </c>
      <c r="C2" s="11" t="s">
        <v>104</v>
      </c>
      <c r="D2" s="11" t="s">
        <v>111</v>
      </c>
      <c r="E2" s="11" t="s">
        <v>105</v>
      </c>
      <c r="F2" s="11" t="s">
        <v>106</v>
      </c>
    </row>
    <row r="3" spans="1:6" ht="15" thickTop="1" thickBot="1">
      <c r="A3" s="6"/>
      <c r="B3" s="12" t="s">
        <v>107</v>
      </c>
      <c r="C3" s="13">
        <v>1026</v>
      </c>
      <c r="D3" s="14">
        <v>506</v>
      </c>
      <c r="E3" s="14">
        <v>337</v>
      </c>
      <c r="F3" s="14">
        <v>33</v>
      </c>
    </row>
    <row r="4" spans="1:6" ht="14.25" thickBot="1">
      <c r="A4" s="6"/>
      <c r="B4" s="12" t="s">
        <v>108</v>
      </c>
      <c r="C4" s="15">
        <v>123</v>
      </c>
      <c r="D4" s="16">
        <v>65</v>
      </c>
      <c r="E4" s="16">
        <v>49</v>
      </c>
      <c r="F4" s="16">
        <v>6</v>
      </c>
    </row>
    <row r="5" spans="1:6" ht="14.25" thickBot="1">
      <c r="A5" s="6"/>
      <c r="B5" s="12" t="s">
        <v>109</v>
      </c>
      <c r="C5" s="15">
        <v>44</v>
      </c>
      <c r="D5" s="16">
        <v>5</v>
      </c>
      <c r="E5" s="16">
        <v>2</v>
      </c>
      <c r="F5" s="16">
        <v>0</v>
      </c>
    </row>
    <row r="6" spans="1:6" ht="14.25" thickBot="1">
      <c r="A6" s="6"/>
      <c r="B6" s="12" t="s">
        <v>110</v>
      </c>
      <c r="C6" s="17">
        <v>76</v>
      </c>
      <c r="D6" s="18">
        <v>34</v>
      </c>
      <c r="E6" s="18">
        <v>24</v>
      </c>
      <c r="F6" s="18">
        <v>3</v>
      </c>
    </row>
    <row r="7" spans="1:6" ht="15" thickTop="1" thickBot="1">
      <c r="A7" s="6"/>
      <c r="B7" s="12" t="s">
        <v>29</v>
      </c>
      <c r="C7" s="19">
        <f>SUM(C3:C6)</f>
        <v>1269</v>
      </c>
      <c r="D7" s="19">
        <f>SUM(D3:D6)</f>
        <v>610</v>
      </c>
      <c r="E7" s="19">
        <f>SUM(E3:E6)</f>
        <v>412</v>
      </c>
      <c r="F7" s="19">
        <f>SUM(F3:F6)</f>
        <v>42</v>
      </c>
    </row>
    <row r="8" spans="1:6">
      <c r="C8" s="4"/>
      <c r="D8" s="4"/>
      <c r="E8" s="4"/>
      <c r="F8" s="4"/>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9</vt:i4>
      </vt:variant>
      <vt:variant>
        <vt:lpstr>名前付き一覧</vt:lpstr>
      </vt:variant>
      <vt:variant>
        <vt:i4>2</vt:i4>
      </vt:variant>
    </vt:vector>
  </HeadingPairs>
  <TitlesOfParts>
    <vt:vector size="11" baseType="lpstr">
      <vt:lpstr>3.1</vt:lpstr>
      <vt:lpstr>3.3</vt:lpstr>
      <vt:lpstr>3.4.1</vt:lpstr>
      <vt:lpstr>3.4.2</vt:lpstr>
      <vt:lpstr>3.5</vt:lpstr>
      <vt:lpstr>3.6</vt:lpstr>
      <vt:lpstr>3.7</vt:lpstr>
      <vt:lpstr>3.8</vt:lpstr>
      <vt:lpstr>3.9</vt:lpstr>
      <vt:lpstr>'3.1'!Print_Area</vt:lpstr>
      <vt:lpstr>'3.4.1'!Print_Area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2024-02-20T02:33:15Z</cp:lastPrinted>
  <dcterms:created xsi:type="dcterms:W3CDTF">2022-03-28T07:15:05Z</dcterms:created>
  <dcterms:modified xsi:type="dcterms:W3CDTF">2026-03-11T04:45:54Z</dcterms:modified>
</cp:coreProperties>
</file>