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1BB8C077-5615-4779-ADD0-CB133C58C12E}" xr6:coauthVersionLast="47" xr6:coauthVersionMax="47" xr10:uidLastSave="{00000000-0000-0000-0000-000000000000}"/>
  <bookViews>
    <workbookView xWindow="28680" yWindow="270" windowWidth="29040" windowHeight="15720" xr2:uid="{A4789BA2-6684-4C51-A8B5-492D7789B92C}"/>
  </bookViews>
  <sheets>
    <sheet name="54市町村＋３法人" sheetId="9" r:id="rId1"/>
  </sheets>
  <definedNames>
    <definedName name="_xlnm._FilterDatabase" localSheetId="0" hidden="1">'54市町村＋３法人'!$B$24:$AI$83</definedName>
    <definedName name="_xlnm.Print_Area" localSheetId="0">'54市町村＋３法人'!$A$1:$AI$84</definedName>
    <definedName name="_xlnm.Print_Titles" localSheetId="0">'54市町村＋３法人'!$1:$8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82" i="9" l="1"/>
  <c r="AE83" i="9"/>
  <c r="AE81" i="9"/>
  <c r="AG81" i="9" s="1"/>
  <c r="P82" i="9"/>
  <c r="AF82" i="9"/>
  <c r="Q82" i="9"/>
  <c r="AG82" i="9" s="1"/>
  <c r="P83" i="9"/>
  <c r="AF83" i="9"/>
  <c r="Q83" i="9"/>
  <c r="AG83" i="9" s="1"/>
  <c r="Q81" i="9"/>
  <c r="P81" i="9"/>
  <c r="AF81" i="9" s="1"/>
  <c r="AD26" i="9"/>
  <c r="AE26" i="9"/>
  <c r="AD27" i="9"/>
  <c r="AE27" i="9"/>
  <c r="AD28" i="9"/>
  <c r="AF28" i="9" s="1"/>
  <c r="AE28" i="9"/>
  <c r="AD29" i="9"/>
  <c r="AE29" i="9"/>
  <c r="AD30" i="9"/>
  <c r="AE30" i="9"/>
  <c r="AD31" i="9"/>
  <c r="AE31" i="9"/>
  <c r="AD32" i="9"/>
  <c r="AF32" i="9" s="1"/>
  <c r="AE32" i="9"/>
  <c r="AD33" i="9"/>
  <c r="AF33" i="9" s="1"/>
  <c r="AE33" i="9"/>
  <c r="AD34" i="9"/>
  <c r="AE34" i="9"/>
  <c r="AD35" i="9"/>
  <c r="AE35" i="9"/>
  <c r="AD36" i="9"/>
  <c r="AF36" i="9" s="1"/>
  <c r="AE36" i="9"/>
  <c r="AD37" i="9"/>
  <c r="AF37" i="9" s="1"/>
  <c r="AE37" i="9"/>
  <c r="AD38" i="9"/>
  <c r="AE38" i="9"/>
  <c r="AG38" i="9" s="1"/>
  <c r="AD39" i="9"/>
  <c r="AE39" i="9"/>
  <c r="AG39" i="9" s="1"/>
  <c r="AD40" i="9"/>
  <c r="AE40" i="9"/>
  <c r="AD41" i="9"/>
  <c r="AE41" i="9"/>
  <c r="AD42" i="9"/>
  <c r="AE42" i="9"/>
  <c r="AD43" i="9"/>
  <c r="AE43" i="9"/>
  <c r="AD44" i="9"/>
  <c r="AE44" i="9"/>
  <c r="AD45" i="9"/>
  <c r="AF45" i="9" s="1"/>
  <c r="AE45" i="9"/>
  <c r="AD46" i="9"/>
  <c r="AE46" i="9"/>
  <c r="AD47" i="9"/>
  <c r="AE47" i="9"/>
  <c r="AD48" i="9"/>
  <c r="AF48" i="9" s="1"/>
  <c r="AE48" i="9"/>
  <c r="AD49" i="9"/>
  <c r="AE49" i="9"/>
  <c r="AD50" i="9"/>
  <c r="AE50" i="9"/>
  <c r="AD51" i="9"/>
  <c r="AE51" i="9"/>
  <c r="AD52" i="9"/>
  <c r="AE52" i="9"/>
  <c r="AD53" i="9"/>
  <c r="AE53" i="9"/>
  <c r="AD54" i="9"/>
  <c r="AE54" i="9"/>
  <c r="AD55" i="9"/>
  <c r="AE55" i="9"/>
  <c r="AD56" i="9"/>
  <c r="AE56" i="9"/>
  <c r="AD57" i="9"/>
  <c r="AE57" i="9"/>
  <c r="AD58" i="9"/>
  <c r="AE58" i="9"/>
  <c r="AD59" i="9"/>
  <c r="AE59" i="9"/>
  <c r="AD60" i="9"/>
  <c r="AF60" i="9" s="1"/>
  <c r="AE60" i="9"/>
  <c r="AD61" i="9"/>
  <c r="AE61" i="9"/>
  <c r="AD62" i="9"/>
  <c r="AE62" i="9"/>
  <c r="AD63" i="9"/>
  <c r="AE63" i="9"/>
  <c r="AD64" i="9"/>
  <c r="AE64" i="9"/>
  <c r="AD65" i="9"/>
  <c r="AF65" i="9" s="1"/>
  <c r="AE65" i="9"/>
  <c r="AD66" i="9"/>
  <c r="AE66" i="9"/>
  <c r="AD67" i="9"/>
  <c r="AE67" i="9"/>
  <c r="AD68" i="9"/>
  <c r="AF68" i="9" s="1"/>
  <c r="AE68" i="9"/>
  <c r="AD69" i="9"/>
  <c r="AF69" i="9" s="1"/>
  <c r="AE69" i="9"/>
  <c r="AD70" i="9"/>
  <c r="AE70" i="9"/>
  <c r="AG70" i="9" s="1"/>
  <c r="AD71" i="9"/>
  <c r="AE71" i="9"/>
  <c r="AG71" i="9" s="1"/>
  <c r="AD72" i="9"/>
  <c r="AE72" i="9"/>
  <c r="AD73" i="9"/>
  <c r="AE73" i="9"/>
  <c r="AD74" i="9"/>
  <c r="AE74" i="9"/>
  <c r="AD75" i="9"/>
  <c r="AE75" i="9"/>
  <c r="AD76" i="9"/>
  <c r="AE76" i="9"/>
  <c r="AD77" i="9"/>
  <c r="AF77" i="9" s="1"/>
  <c r="AE77" i="9"/>
  <c r="AD78" i="9"/>
  <c r="AE78" i="9"/>
  <c r="AE25" i="9"/>
  <c r="AD25" i="9"/>
  <c r="AF25" i="9" s="1"/>
  <c r="P26" i="9"/>
  <c r="AF26" i="9" s="1"/>
  <c r="Q26" i="9"/>
  <c r="AG26" i="9" s="1"/>
  <c r="P27" i="9"/>
  <c r="Q27" i="9"/>
  <c r="AG27" i="9" s="1"/>
  <c r="P28" i="9"/>
  <c r="Q28" i="9"/>
  <c r="P29" i="9"/>
  <c r="AF29" i="9" s="1"/>
  <c r="Q29" i="9"/>
  <c r="AG29" i="9"/>
  <c r="P30" i="9"/>
  <c r="AF30" i="9" s="1"/>
  <c r="Q30" i="9"/>
  <c r="AG30" i="9" s="1"/>
  <c r="P31" i="9"/>
  <c r="Q31" i="9"/>
  <c r="AG31" i="9" s="1"/>
  <c r="P32" i="9"/>
  <c r="Q32" i="9"/>
  <c r="AG32" i="9" s="1"/>
  <c r="P33" i="9"/>
  <c r="Q33" i="9"/>
  <c r="AG33" i="9"/>
  <c r="P34" i="9"/>
  <c r="AF34" i="9"/>
  <c r="Q34" i="9"/>
  <c r="AG34" i="9" s="1"/>
  <c r="P35" i="9"/>
  <c r="Q35" i="9"/>
  <c r="P36" i="9"/>
  <c r="Q36" i="9"/>
  <c r="P37" i="9"/>
  <c r="Q37" i="9"/>
  <c r="AG37" i="9"/>
  <c r="P38" i="9"/>
  <c r="AF38" i="9"/>
  <c r="Q38" i="9"/>
  <c r="P39" i="9"/>
  <c r="AF39" i="9" s="1"/>
  <c r="Q39" i="9"/>
  <c r="P40" i="9"/>
  <c r="AF40" i="9" s="1"/>
  <c r="Q40" i="9"/>
  <c r="AG40" i="9" s="1"/>
  <c r="P41" i="9"/>
  <c r="Q41" i="9"/>
  <c r="AG41" i="9" s="1"/>
  <c r="P42" i="9"/>
  <c r="AF42" i="9"/>
  <c r="Q42" i="9"/>
  <c r="AG42" i="9"/>
  <c r="P43" i="9"/>
  <c r="AF43" i="9" s="1"/>
  <c r="Q43" i="9"/>
  <c r="P44" i="9"/>
  <c r="AF44" i="9" s="1"/>
  <c r="Q44" i="9"/>
  <c r="P45" i="9"/>
  <c r="Q45" i="9"/>
  <c r="AG45" i="9" s="1"/>
  <c r="P46" i="9"/>
  <c r="AF46" i="9"/>
  <c r="Q46" i="9"/>
  <c r="AG46" i="9"/>
  <c r="P47" i="9"/>
  <c r="Q47" i="9"/>
  <c r="P48" i="9"/>
  <c r="Q48" i="9"/>
  <c r="P49" i="9"/>
  <c r="Q49" i="9"/>
  <c r="AG49" i="9" s="1"/>
  <c r="P50" i="9"/>
  <c r="AF50" i="9" s="1"/>
  <c r="Q50" i="9"/>
  <c r="AG50" i="9"/>
  <c r="P51" i="9"/>
  <c r="Q51" i="9"/>
  <c r="AG51" i="9" s="1"/>
  <c r="P52" i="9"/>
  <c r="AF52" i="9" s="1"/>
  <c r="Q52" i="9"/>
  <c r="AG52" i="9" s="1"/>
  <c r="P53" i="9"/>
  <c r="Q53" i="9"/>
  <c r="AG53" i="9"/>
  <c r="P54" i="9"/>
  <c r="AF54" i="9" s="1"/>
  <c r="Q54" i="9"/>
  <c r="AG54" i="9"/>
  <c r="P55" i="9"/>
  <c r="Q55" i="9"/>
  <c r="AG55" i="9" s="1"/>
  <c r="P56" i="9"/>
  <c r="Q56" i="9"/>
  <c r="P57" i="9"/>
  <c r="AF57" i="9" s="1"/>
  <c r="Q57" i="9"/>
  <c r="AG57" i="9"/>
  <c r="P58" i="9"/>
  <c r="AF58" i="9" s="1"/>
  <c r="Q58" i="9"/>
  <c r="AG58" i="9" s="1"/>
  <c r="P59" i="9"/>
  <c r="Q59" i="9"/>
  <c r="AG59" i="9" s="1"/>
  <c r="P60" i="9"/>
  <c r="Q60" i="9"/>
  <c r="P61" i="9"/>
  <c r="AF61" i="9" s="1"/>
  <c r="Q61" i="9"/>
  <c r="AG61" i="9"/>
  <c r="P62" i="9"/>
  <c r="AF62" i="9"/>
  <c r="Q62" i="9"/>
  <c r="AG62" i="9" s="1"/>
  <c r="P63" i="9"/>
  <c r="Q63" i="9"/>
  <c r="AG63" i="9" s="1"/>
  <c r="P64" i="9"/>
  <c r="AF64" i="9" s="1"/>
  <c r="Q64" i="9"/>
  <c r="AG64" i="9" s="1"/>
  <c r="P65" i="9"/>
  <c r="Q65" i="9"/>
  <c r="AG65" i="9"/>
  <c r="P66" i="9"/>
  <c r="AF66" i="9"/>
  <c r="Q66" i="9"/>
  <c r="AG66" i="9" s="1"/>
  <c r="P67" i="9"/>
  <c r="Q67" i="9"/>
  <c r="P68" i="9"/>
  <c r="Q68" i="9"/>
  <c r="P69" i="9"/>
  <c r="Q69" i="9"/>
  <c r="AG69" i="9"/>
  <c r="P70" i="9"/>
  <c r="AF70" i="9"/>
  <c r="Q70" i="9"/>
  <c r="P71" i="9"/>
  <c r="AF71" i="9" s="1"/>
  <c r="Q71" i="9"/>
  <c r="P72" i="9"/>
  <c r="AF72" i="9" s="1"/>
  <c r="Q72" i="9"/>
  <c r="AG72" i="9" s="1"/>
  <c r="P73" i="9"/>
  <c r="Q73" i="9"/>
  <c r="AG73" i="9" s="1"/>
  <c r="P74" i="9"/>
  <c r="AF74" i="9"/>
  <c r="Q74" i="9"/>
  <c r="AG74" i="9"/>
  <c r="P75" i="9"/>
  <c r="AF75" i="9" s="1"/>
  <c r="Q75" i="9"/>
  <c r="P76" i="9"/>
  <c r="AF76" i="9" s="1"/>
  <c r="Q76" i="9"/>
  <c r="P77" i="9"/>
  <c r="Q77" i="9"/>
  <c r="AG77" i="9" s="1"/>
  <c r="P78" i="9"/>
  <c r="AF78" i="9"/>
  <c r="Q78" i="9"/>
  <c r="AG78" i="9"/>
  <c r="Q25" i="9"/>
  <c r="P25" i="9"/>
  <c r="AD14" i="9"/>
  <c r="AF14" i="9" s="1"/>
  <c r="AE14" i="9"/>
  <c r="AD15" i="9"/>
  <c r="AE15" i="9"/>
  <c r="AE16" i="9" s="1"/>
  <c r="AE13" i="9"/>
  <c r="AD13" i="9"/>
  <c r="AD16" i="9" s="1"/>
  <c r="AD10" i="9"/>
  <c r="AE10" i="9"/>
  <c r="AD11" i="9"/>
  <c r="AF11" i="9" s="1"/>
  <c r="AE11" i="9"/>
  <c r="AE9" i="9"/>
  <c r="AG9" i="9" s="1"/>
  <c r="AD9" i="9"/>
  <c r="AD12" i="9" s="1"/>
  <c r="Q15" i="9"/>
  <c r="P15" i="9"/>
  <c r="AF15" i="9" s="1"/>
  <c r="Q14" i="9"/>
  <c r="P14" i="9"/>
  <c r="Q13" i="9"/>
  <c r="AG13" i="9" s="1"/>
  <c r="AG16" i="9" s="1"/>
  <c r="P13" i="9"/>
  <c r="P10" i="9"/>
  <c r="P12" i="9" s="1"/>
  <c r="Q10" i="9"/>
  <c r="Q12" i="9" s="1"/>
  <c r="P11" i="9"/>
  <c r="Q11" i="9"/>
  <c r="Q9" i="9"/>
  <c r="P9" i="9"/>
  <c r="I16" i="9"/>
  <c r="J16" i="9"/>
  <c r="K16" i="9"/>
  <c r="L16" i="9"/>
  <c r="M16" i="9"/>
  <c r="N16" i="9"/>
  <c r="O16" i="9"/>
  <c r="R16" i="9"/>
  <c r="S16" i="9"/>
  <c r="T16" i="9"/>
  <c r="U16" i="9"/>
  <c r="V16" i="9"/>
  <c r="W16" i="9"/>
  <c r="X16" i="9"/>
  <c r="Y16" i="9"/>
  <c r="Z16" i="9"/>
  <c r="AA16" i="9"/>
  <c r="AB16" i="9"/>
  <c r="AC16" i="9"/>
  <c r="AH16" i="9"/>
  <c r="AI16" i="9"/>
  <c r="I12" i="9"/>
  <c r="J12" i="9"/>
  <c r="K12" i="9"/>
  <c r="L12" i="9"/>
  <c r="M12" i="9"/>
  <c r="N12" i="9"/>
  <c r="O12" i="9"/>
  <c r="R12" i="9"/>
  <c r="S12" i="9"/>
  <c r="T12" i="9"/>
  <c r="U12" i="9"/>
  <c r="V12" i="9"/>
  <c r="W12" i="9"/>
  <c r="X12" i="9"/>
  <c r="Y12" i="9"/>
  <c r="Z12" i="9"/>
  <c r="AA12" i="9"/>
  <c r="AB12" i="9"/>
  <c r="AC12" i="9"/>
  <c r="AH12" i="9"/>
  <c r="AI12" i="9"/>
  <c r="H16" i="9"/>
  <c r="H12" i="9"/>
  <c r="AF73" i="9"/>
  <c r="AF53" i="9"/>
  <c r="AF49" i="9"/>
  <c r="AF41" i="9"/>
  <c r="AG75" i="9"/>
  <c r="AG67" i="9"/>
  <c r="AG47" i="9"/>
  <c r="AG43" i="9"/>
  <c r="AG35" i="9"/>
  <c r="AF67" i="9"/>
  <c r="AF63" i="9"/>
  <c r="AF59" i="9"/>
  <c r="AF55" i="9"/>
  <c r="AF51" i="9"/>
  <c r="AF47" i="9"/>
  <c r="AF35" i="9"/>
  <c r="AF31" i="9"/>
  <c r="AF27" i="9"/>
  <c r="AG25" i="9"/>
  <c r="AG76" i="9"/>
  <c r="AG68" i="9"/>
  <c r="AG60" i="9"/>
  <c r="AG56" i="9"/>
  <c r="AG48" i="9"/>
  <c r="AG44" i="9"/>
  <c r="AG36" i="9"/>
  <c r="AG28" i="9"/>
  <c r="AF56" i="9"/>
  <c r="AG15" i="9"/>
  <c r="AG14" i="9"/>
  <c r="AG11" i="9"/>
  <c r="AF10" i="9"/>
  <c r="P16" i="9"/>
  <c r="Q16" i="9"/>
  <c r="AG12" i="9" l="1"/>
  <c r="AE12" i="9"/>
  <c r="AG10" i="9"/>
  <c r="AF9" i="9"/>
  <c r="AF12" i="9" s="1"/>
  <c r="AF13" i="9"/>
  <c r="AF16" i="9" s="1"/>
</calcChain>
</file>

<file path=xl/sharedStrings.xml><?xml version="1.0" encoding="utf-8"?>
<sst xmlns="http://schemas.openxmlformats.org/spreadsheetml/2006/main" count="220" uniqueCount="93">
  <si>
    <t>物品</t>
    <rPh sb="0" eb="2">
      <t>ブッピン</t>
    </rPh>
    <phoneticPr fontId="1"/>
  </si>
  <si>
    <t>役務</t>
    <rPh sb="0" eb="2">
      <t>エキム</t>
    </rPh>
    <phoneticPr fontId="1"/>
  </si>
  <si>
    <t>うち
随意
契約</t>
    <rPh sb="3" eb="5">
      <t>ズイイ</t>
    </rPh>
    <rPh sb="6" eb="8">
      <t>ケイヤク</t>
    </rPh>
    <phoneticPr fontId="1"/>
  </si>
  <si>
    <t>①
事務用品
書籍</t>
    <rPh sb="2" eb="4">
      <t>ジム</t>
    </rPh>
    <rPh sb="4" eb="6">
      <t>ヨウヒン</t>
    </rPh>
    <rPh sb="7" eb="9">
      <t>ショセキ</t>
    </rPh>
    <phoneticPr fontId="1"/>
  </si>
  <si>
    <t xml:space="preserve">①
印刷
</t>
    <rPh sb="2" eb="4">
      <t>インサツ</t>
    </rPh>
    <phoneticPr fontId="1"/>
  </si>
  <si>
    <t>④
情報処理
テープ起こし</t>
    <rPh sb="2" eb="4">
      <t>ジョウホウ</t>
    </rPh>
    <rPh sb="4" eb="6">
      <t>ショリ</t>
    </rPh>
    <rPh sb="10" eb="11">
      <t>オ</t>
    </rPh>
    <phoneticPr fontId="1"/>
  </si>
  <si>
    <t>件数</t>
    <rPh sb="0" eb="2">
      <t>ケンスウ</t>
    </rPh>
    <phoneticPr fontId="1"/>
  </si>
  <si>
    <t>物品計</t>
    <rPh sb="0" eb="2">
      <t>ブッピン</t>
    </rPh>
    <rPh sb="2" eb="3">
      <t>ケイ</t>
    </rPh>
    <phoneticPr fontId="1"/>
  </si>
  <si>
    <t>金額（円）</t>
    <rPh sb="0" eb="2">
      <t>キンガク</t>
    </rPh>
    <rPh sb="3" eb="4">
      <t>エン</t>
    </rPh>
    <phoneticPr fontId="1"/>
  </si>
  <si>
    <t>金額
（円）</t>
    <rPh sb="0" eb="2">
      <t>キンガク</t>
    </rPh>
    <rPh sb="4" eb="5">
      <t>エン</t>
    </rPh>
    <phoneticPr fontId="1"/>
  </si>
  <si>
    <t>役務計</t>
    <rPh sb="0" eb="2">
      <t>エキム</t>
    </rPh>
    <rPh sb="2" eb="3">
      <t>ケイ</t>
    </rPh>
    <phoneticPr fontId="1"/>
  </si>
  <si>
    <t>計</t>
    <rPh sb="0" eb="1">
      <t>ケイ</t>
    </rPh>
    <phoneticPr fontId="1"/>
  </si>
  <si>
    <t>合計
（物品＋役務）</t>
    <rPh sb="0" eb="2">
      <t>ゴウケイ</t>
    </rPh>
    <rPh sb="4" eb="6">
      <t>ブッピン</t>
    </rPh>
    <rPh sb="7" eb="9">
      <t>エキム</t>
    </rPh>
    <phoneticPr fontId="1"/>
  </si>
  <si>
    <t xml:space="preserve">②
食料品・飲料
</t>
    <rPh sb="2" eb="5">
      <t>ショクリョウヒン</t>
    </rPh>
    <rPh sb="6" eb="8">
      <t>インリョウ</t>
    </rPh>
    <phoneticPr fontId="1"/>
  </si>
  <si>
    <t>③
小物雑貨</t>
    <rPh sb="2" eb="4">
      <t>コモノ</t>
    </rPh>
    <rPh sb="4" eb="6">
      <t>ザッカ</t>
    </rPh>
    <phoneticPr fontId="1"/>
  </si>
  <si>
    <t xml:space="preserve">③
清掃・
施設管理
</t>
    <rPh sb="2" eb="4">
      <t>セイソウ</t>
    </rPh>
    <rPh sb="6" eb="8">
      <t>シセツ</t>
    </rPh>
    <rPh sb="8" eb="10">
      <t>カンリ</t>
    </rPh>
    <phoneticPr fontId="1"/>
  </si>
  <si>
    <t>⑤
飲食店等
の運営</t>
    <rPh sb="2" eb="5">
      <t>インショクテン</t>
    </rPh>
    <rPh sb="5" eb="6">
      <t>トウ</t>
    </rPh>
    <rPh sb="8" eb="10">
      <t>ウンエイ</t>
    </rPh>
    <phoneticPr fontId="1"/>
  </si>
  <si>
    <t xml:space="preserve">②
クリーニング
</t>
    <phoneticPr fontId="1"/>
  </si>
  <si>
    <t>⑥
その他の役務</t>
    <rPh sb="4" eb="5">
      <t>タ</t>
    </rPh>
    <rPh sb="6" eb="8">
      <t>エキム</t>
    </rPh>
    <phoneticPr fontId="1"/>
  </si>
  <si>
    <t>④
その他の
物品</t>
    <rPh sb="4" eb="5">
      <t>タ</t>
    </rPh>
    <rPh sb="7" eb="9">
      <t>ブッピン</t>
    </rPh>
    <phoneticPr fontId="1"/>
  </si>
  <si>
    <t>市川市</t>
    <rPh sb="0" eb="3">
      <t>イチカワシ</t>
    </rPh>
    <phoneticPr fontId="1"/>
  </si>
  <si>
    <t>館山市</t>
    <rPh sb="0" eb="3">
      <t>タテヤマシ</t>
    </rPh>
    <phoneticPr fontId="1"/>
  </si>
  <si>
    <t>茂原市</t>
    <rPh sb="0" eb="3">
      <t>モバラシ</t>
    </rPh>
    <phoneticPr fontId="1"/>
  </si>
  <si>
    <t>成田市</t>
    <rPh sb="0" eb="3">
      <t>ナリタシ</t>
    </rPh>
    <phoneticPr fontId="1"/>
  </si>
  <si>
    <t>旭市</t>
    <rPh sb="0" eb="2">
      <t>アサヒシ</t>
    </rPh>
    <phoneticPr fontId="1"/>
  </si>
  <si>
    <t>a</t>
  </si>
  <si>
    <t>b</t>
  </si>
  <si>
    <t>ｃ</t>
  </si>
  <si>
    <t>計</t>
  </si>
  <si>
    <t>我孫子市</t>
    <rPh sb="0" eb="4">
      <t>アビコシ</t>
    </rPh>
    <phoneticPr fontId="1"/>
  </si>
  <si>
    <t>鎌ヶ谷市</t>
    <rPh sb="0" eb="4">
      <t>カマガヤシ</t>
    </rPh>
    <phoneticPr fontId="1"/>
  </si>
  <si>
    <t>袖ケ浦市</t>
    <rPh sb="0" eb="4">
      <t>ソデガウラシ</t>
    </rPh>
    <phoneticPr fontId="1"/>
  </si>
  <si>
    <t>八街市</t>
    <rPh sb="0" eb="3">
      <t>ヤチマタシ</t>
    </rPh>
    <phoneticPr fontId="1"/>
  </si>
  <si>
    <t>大網白里市</t>
    <rPh sb="0" eb="4">
      <t>オオアミシラサト</t>
    </rPh>
    <rPh sb="4" eb="5">
      <t>シ</t>
    </rPh>
    <phoneticPr fontId="1"/>
  </si>
  <si>
    <t>長南町</t>
    <rPh sb="0" eb="2">
      <t>チョウナン</t>
    </rPh>
    <rPh sb="2" eb="3">
      <t>マチ</t>
    </rPh>
    <phoneticPr fontId="1"/>
  </si>
  <si>
    <t>君津市</t>
    <rPh sb="0" eb="3">
      <t>キミツシ</t>
    </rPh>
    <phoneticPr fontId="1"/>
  </si>
  <si>
    <t>勝浦市</t>
    <rPh sb="0" eb="3">
      <t>カツウラシ</t>
    </rPh>
    <phoneticPr fontId="1"/>
  </si>
  <si>
    <t>長柄町</t>
    <rPh sb="0" eb="2">
      <t>ナガラ</t>
    </rPh>
    <rPh sb="2" eb="3">
      <t>マチ</t>
    </rPh>
    <phoneticPr fontId="1"/>
  </si>
  <si>
    <t>東金市</t>
    <rPh sb="0" eb="3">
      <t>トウガネシ</t>
    </rPh>
    <phoneticPr fontId="1"/>
  </si>
  <si>
    <t>浦安市</t>
    <rPh sb="0" eb="3">
      <t>ウラヤスシ</t>
    </rPh>
    <phoneticPr fontId="1"/>
  </si>
  <si>
    <t>芝山町</t>
    <rPh sb="0" eb="2">
      <t>シバヤマ</t>
    </rPh>
    <rPh sb="2" eb="3">
      <t>マチ</t>
    </rPh>
    <phoneticPr fontId="1"/>
  </si>
  <si>
    <t>酒々井町</t>
    <rPh sb="0" eb="3">
      <t>シスイ</t>
    </rPh>
    <rPh sb="3" eb="4">
      <t>マチ</t>
    </rPh>
    <phoneticPr fontId="1"/>
  </si>
  <si>
    <t>匝瑳市</t>
    <rPh sb="0" eb="3">
      <t>ソウサシ</t>
    </rPh>
    <phoneticPr fontId="1"/>
  </si>
  <si>
    <t>八千代市</t>
    <rPh sb="0" eb="4">
      <t>ヤチヨシ</t>
    </rPh>
    <phoneticPr fontId="1"/>
  </si>
  <si>
    <t>野田市</t>
    <rPh sb="0" eb="3">
      <t>ノダシ</t>
    </rPh>
    <phoneticPr fontId="1"/>
  </si>
  <si>
    <t>船橋市</t>
    <rPh sb="0" eb="3">
      <t>フナバシシ</t>
    </rPh>
    <phoneticPr fontId="1"/>
  </si>
  <si>
    <t>習志野市</t>
    <rPh sb="0" eb="4">
      <t>ナラシノシ</t>
    </rPh>
    <phoneticPr fontId="1"/>
  </si>
  <si>
    <t>いすみ市</t>
    <rPh sb="3" eb="4">
      <t>シ</t>
    </rPh>
    <phoneticPr fontId="1"/>
  </si>
  <si>
    <t>四街道市</t>
    <rPh sb="0" eb="4">
      <t>ヨツカイドウシ</t>
    </rPh>
    <phoneticPr fontId="1"/>
  </si>
  <si>
    <t>印西市</t>
    <rPh sb="0" eb="3">
      <t>インザイシ</t>
    </rPh>
    <phoneticPr fontId="1"/>
  </si>
  <si>
    <t>鋸南町</t>
    <rPh sb="0" eb="3">
      <t>キョナンマチ</t>
    </rPh>
    <phoneticPr fontId="1"/>
  </si>
  <si>
    <t>５４市町村合計</t>
    <rPh sb="2" eb="5">
      <t>シチョウソン</t>
    </rPh>
    <rPh sb="5" eb="7">
      <t>ゴウケイ</t>
    </rPh>
    <phoneticPr fontId="1"/>
  </si>
  <si>
    <t>千葉市</t>
    <rPh sb="0" eb="3">
      <t>チバシ</t>
    </rPh>
    <phoneticPr fontId="1"/>
  </si>
  <si>
    <t>銚子市</t>
    <rPh sb="0" eb="3">
      <t>チョウシシ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</si>
  <si>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</si>
  <si>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</si>
  <si>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佐倉市</t>
    <rPh sb="0" eb="3">
      <t>サクラシ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</si>
  <si>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</si>
  <si>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</si>
  <si>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</si>
  <si>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鴨川市</t>
    <rPh sb="0" eb="3">
      <t>カモガワシ</t>
    </rPh>
    <phoneticPr fontId="1"/>
  </si>
  <si>
    <t>富津市</t>
    <rPh sb="0" eb="3">
      <t>フッツシ</t>
    </rPh>
    <phoneticPr fontId="1"/>
  </si>
  <si>
    <t>白井市</t>
    <rPh sb="0" eb="3">
      <t>シロイシ</t>
    </rPh>
    <phoneticPr fontId="1"/>
  </si>
  <si>
    <t>富里市</t>
    <rPh sb="0" eb="3">
      <t>トミサトシ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</si>
  <si>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</si>
  <si>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山武市</t>
    <rPh sb="0" eb="2">
      <t>サンブ</t>
    </rPh>
    <rPh sb="2" eb="3">
      <t>シ</t>
    </rPh>
    <phoneticPr fontId="1"/>
  </si>
  <si>
    <t>栄町</t>
    <rPh sb="0" eb="2">
      <t>サカエマチ</t>
    </rPh>
    <phoneticPr fontId="1"/>
  </si>
  <si>
    <t>神崎町</t>
    <rPh sb="0" eb="2">
      <t>コウザキ</t>
    </rPh>
    <rPh sb="2" eb="3">
      <t>マチ</t>
    </rPh>
    <phoneticPr fontId="1"/>
  </si>
  <si>
    <t>多古町</t>
    <rPh sb="0" eb="2">
      <t>タコ</t>
    </rPh>
    <rPh sb="2" eb="3">
      <t>マチ</t>
    </rPh>
    <phoneticPr fontId="1"/>
  </si>
  <si>
    <t>東庄町</t>
    <rPh sb="0" eb="2">
      <t>トウノショウ</t>
    </rPh>
    <rPh sb="2" eb="3">
      <t>マチ</t>
    </rPh>
    <phoneticPr fontId="1"/>
  </si>
  <si>
    <t>九十九里町</t>
    <rPh sb="0" eb="4">
      <t>クジュウクリ</t>
    </rPh>
    <rPh sb="4" eb="5">
      <t>マチ</t>
    </rPh>
    <phoneticPr fontId="1"/>
  </si>
  <si>
    <t>横芝光町</t>
    <rPh sb="0" eb="2">
      <t>ヨコシバ</t>
    </rPh>
    <rPh sb="2" eb="3">
      <t>ヒカリ</t>
    </rPh>
    <rPh sb="3" eb="4">
      <t>マチ</t>
    </rPh>
    <phoneticPr fontId="1"/>
  </si>
  <si>
    <t>一宮町</t>
    <rPh sb="0" eb="1">
      <t>イチ</t>
    </rPh>
    <rPh sb="1" eb="3">
      <t>ミヤマチ</t>
    </rPh>
    <phoneticPr fontId="1"/>
  </si>
  <si>
    <t>睦沢町</t>
    <rPh sb="0" eb="2">
      <t>ムツザワ</t>
    </rPh>
    <rPh sb="2" eb="3">
      <t>マチ</t>
    </rPh>
    <phoneticPr fontId="1"/>
  </si>
  <si>
    <t>長生村</t>
    <rPh sb="0" eb="2">
      <t>チョウセイ</t>
    </rPh>
    <rPh sb="2" eb="3">
      <t>ムラ</t>
    </rPh>
    <phoneticPr fontId="1"/>
  </si>
  <si>
    <t>白子町</t>
    <rPh sb="0" eb="2">
      <t>シラコ</t>
    </rPh>
    <rPh sb="2" eb="3">
      <t>マチ</t>
    </rPh>
    <phoneticPr fontId="1"/>
  </si>
  <si>
    <t>大多喜町</t>
    <rPh sb="0" eb="3">
      <t>オオタキ</t>
    </rPh>
    <rPh sb="3" eb="4">
      <t>マチ</t>
    </rPh>
    <phoneticPr fontId="1"/>
  </si>
  <si>
    <t>御宿町</t>
    <rPh sb="0" eb="2">
      <t>オンジュク</t>
    </rPh>
    <rPh sb="2" eb="3">
      <t>マチ</t>
    </rPh>
    <phoneticPr fontId="1"/>
  </si>
  <si>
    <t>香取市</t>
    <rPh sb="0" eb="2">
      <t>カトリ</t>
    </rPh>
    <rPh sb="2" eb="3">
      <t>シ</t>
    </rPh>
    <phoneticPr fontId="1"/>
  </si>
  <si>
    <t>物品　（具体例別紙参照）</t>
    <rPh sb="0" eb="2">
      <t>ブッピン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</si>
  <si>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役務　（具体例別紙参照）</t>
    <rPh sb="0" eb="2">
      <t>エキム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</si>
  <si>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　</t>
    <phoneticPr fontId="1"/>
  </si>
  <si>
    <t>地方独立行政法人東金九十九里地域医療センター</t>
    <phoneticPr fontId="1"/>
  </si>
  <si>
    <t>総合病院国保旭中央病院</t>
    <phoneticPr fontId="1"/>
  </si>
  <si>
    <t>調
達
先　　　　　　（※）</t>
    <phoneticPr fontId="1"/>
  </si>
  <si>
    <t>地方独立行政法人さんむ医療センター</t>
    <phoneticPr fontId="1"/>
  </si>
  <si>
    <t>（詳細については各市町村での公表結果をご確認ください）</t>
    <phoneticPr fontId="1"/>
  </si>
  <si>
    <t>○５４市町村分</t>
    <rPh sb="6" eb="7">
      <t>ブン</t>
    </rPh>
    <phoneticPr fontId="1"/>
  </si>
  <si>
    <t>合計
（５４市町村＋３地方独立行政法人）</t>
    <phoneticPr fontId="1"/>
  </si>
  <si>
    <t>○３地方独立行政法人分</t>
    <rPh sb="10" eb="11">
      <t>ブン</t>
    </rPh>
    <phoneticPr fontId="1"/>
  </si>
  <si>
    <t>計</t>
    <rPh sb="0" eb="1">
      <t>ケイ</t>
    </rPh>
    <phoneticPr fontId="8"/>
  </si>
  <si>
    <t xml:space="preserve">令和５年度　５４市町村及び３地方独立行政法人の障害者就労施設等からの物品等の調達実績 </t>
    <rPh sb="0" eb="2">
      <t>レイワ</t>
    </rPh>
    <rPh sb="3" eb="4">
      <t>ネン</t>
    </rPh>
    <rPh sb="4" eb="5">
      <t>ド</t>
    </rPh>
    <rPh sb="5" eb="7">
      <t>ヘイネンド</t>
    </rPh>
    <rPh sb="8" eb="11">
      <t>シチョウソン</t>
    </rPh>
    <rPh sb="11" eb="12">
      <t>オヨ</t>
    </rPh>
    <rPh sb="14" eb="16">
      <t>チホウ</t>
    </rPh>
    <rPh sb="16" eb="18">
      <t>ドクリツ</t>
    </rPh>
    <rPh sb="18" eb="20">
      <t>ギョウセイ</t>
    </rPh>
    <rPh sb="20" eb="22">
      <t>ホウジン</t>
    </rPh>
    <phoneticPr fontId="2"/>
  </si>
  <si>
    <t>（※）a障害福祉サービス事業所等　b共同受注窓口　c特例子会社等　</t>
    <rPh sb="4" eb="6">
      <t>ショウガイ</t>
    </rPh>
    <rPh sb="6" eb="8">
      <t>フクシ</t>
    </rPh>
    <rPh sb="12" eb="16">
      <t>ジギョウショトウ</t>
    </rPh>
    <rPh sb="18" eb="20">
      <t>キョウドウ</t>
    </rPh>
    <rPh sb="20" eb="22">
      <t>ジュチュウ</t>
    </rPh>
    <rPh sb="22" eb="24">
      <t>マドグチ</t>
    </rPh>
    <rPh sb="26" eb="28">
      <t>トクレイ</t>
    </rPh>
    <rPh sb="28" eb="32">
      <t>コガイシャトウ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</si>
</sst>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CCFF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2" borderId="6" xfId="0" applyNumberFormat="1" applyFill="1" applyBorder="1" applyAlignment="1">
      <alignment vertical="center" shrinkToFit="1"/>
    </xf>
    <xf numFmtId="176" fontId="0" fillId="2" borderId="7" xfId="0" applyNumberFormat="1" applyFill="1" applyBorder="1" applyAlignment="1">
      <alignment vertical="center" shrinkToFit="1"/>
    </xf>
    <xf numFmtId="176" fontId="0" fillId="2" borderId="8" xfId="0" applyNumberFormat="1" applyFill="1" applyBorder="1" applyAlignment="1">
      <alignment vertical="center" shrinkToFit="1"/>
    </xf>
    <xf numFmtId="176" fontId="0" fillId="2" borderId="9" xfId="0" applyNumberFormat="1" applyFill="1" applyBorder="1" applyAlignment="1">
      <alignment vertical="center" shrinkToFit="1"/>
    </xf>
    <xf numFmtId="176" fontId="3" fillId="2" borderId="6" xfId="1" applyNumberFormat="1" applyFill="1" applyBorder="1" applyAlignment="1">
      <alignment vertical="center" shrinkToFit="1"/>
    </xf>
    <xf numFmtId="176" fontId="3" fillId="2" borderId="7" xfId="1" applyNumberFormat="1" applyFill="1" applyBorder="1" applyAlignment="1">
      <alignment vertical="center" shrinkToFit="1"/>
    </xf>
    <xf numFmtId="176" fontId="3" fillId="2" borderId="8" xfId="1" applyNumberFormat="1" applyFill="1" applyBorder="1" applyAlignment="1">
      <alignment vertical="center" shrinkToFit="1"/>
    </xf>
    <xf numFmtId="176" fontId="0" fillId="2" borderId="10" xfId="0" applyNumberFormat="1" applyFill="1" applyBorder="1" applyAlignment="1">
      <alignment vertical="center" shrinkToFit="1"/>
    </xf>
    <xf numFmtId="176" fontId="0" fillId="2" borderId="11" xfId="0" applyNumberFormat="1" applyFill="1" applyBorder="1" applyAlignment="1">
      <alignment vertical="center" shrinkToFit="1"/>
    </xf>
    <xf numFmtId="176" fontId="0" fillId="2" borderId="12" xfId="0" applyNumberFormat="1" applyFill="1" applyBorder="1" applyAlignment="1">
      <alignment vertical="center" shrinkToFit="1"/>
    </xf>
    <xf numFmtId="176" fontId="0" fillId="2" borderId="13" xfId="0" applyNumberFormat="1" applyFill="1" applyBorder="1" applyAlignment="1">
      <alignment vertical="center" shrinkToFit="1"/>
    </xf>
    <xf numFmtId="176" fontId="0" fillId="2" borderId="14" xfId="0" applyNumberFormat="1" applyFill="1" applyBorder="1" applyAlignment="1">
      <alignment vertical="center" shrinkToFit="1"/>
    </xf>
    <xf numFmtId="176" fontId="0" fillId="2" borderId="15" xfId="0" applyNumberFormat="1" applyFill="1" applyBorder="1" applyAlignment="1">
      <alignment vertical="center" shrinkToFit="1"/>
    </xf>
    <xf numFmtId="176" fontId="0" fillId="2" borderId="16" xfId="0" applyNumberFormat="1" applyFill="1" applyBorder="1" applyAlignment="1">
      <alignment vertical="center" shrinkToFit="1"/>
    </xf>
    <xf numFmtId="176" fontId="9" fillId="2" borderId="17" xfId="0" applyNumberFormat="1" applyFont="1" applyFill="1" applyBorder="1" applyAlignment="1">
      <alignment horizontal="center" vertical="center" shrinkToFit="1"/>
    </xf>
    <xf numFmtId="176" fontId="9" fillId="2" borderId="18" xfId="0" applyNumberFormat="1" applyFont="1" applyFill="1" applyBorder="1" applyAlignment="1">
      <alignment horizontal="center" vertical="center" shrinkToFit="1"/>
    </xf>
    <xf numFmtId="176" fontId="4" fillId="2" borderId="18" xfId="1" applyNumberFormat="1" applyFont="1" applyFill="1" applyBorder="1" applyAlignment="1">
      <alignment horizontal="center" vertical="center" shrinkToFit="1"/>
    </xf>
    <xf numFmtId="176" fontId="10" fillId="2" borderId="7" xfId="0" applyNumberFormat="1" applyFont="1" applyFill="1" applyBorder="1" applyAlignment="1">
      <alignment vertical="center" shrinkToFit="1"/>
    </xf>
    <xf numFmtId="176" fontId="10" fillId="2" borderId="9" xfId="0" applyNumberFormat="1" applyFont="1" applyFill="1" applyBorder="1" applyAlignment="1">
      <alignment vertical="center" shrinkToFit="1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9" xfId="1" applyNumberFormat="1" applyFont="1" applyFill="1" applyBorder="1" applyAlignment="1">
      <alignment vertical="center" shrinkToFit="1"/>
    </xf>
    <xf numFmtId="176" fontId="10" fillId="2" borderId="15" xfId="0" applyNumberFormat="1" applyFont="1" applyFill="1" applyBorder="1" applyAlignment="1">
      <alignment vertical="center" shrinkToFit="1"/>
    </xf>
    <xf numFmtId="176" fontId="10" fillId="2" borderId="19" xfId="0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  <xf numFmtId="176" fontId="11" fillId="2" borderId="18" xfId="0" applyNumberFormat="1" applyFont="1" applyFill="1" applyBorder="1" applyAlignment="1">
      <alignment horizontal="center" vertical="center" shrinkToFit="1"/>
    </xf>
    <xf numFmtId="176" fontId="7" fillId="2" borderId="18" xfId="0" applyNumberFormat="1" applyFont="1" applyFill="1" applyBorder="1" applyAlignment="1">
      <alignment horizontal="center" vertical="center" shrinkToFit="1"/>
    </xf>
    <xf numFmtId="176" fontId="10" fillId="2" borderId="6" xfId="0" applyNumberFormat="1" applyFont="1" applyFill="1" applyBorder="1" applyAlignment="1">
      <alignment vertical="center" shrinkToFit="1"/>
    </xf>
    <xf numFmtId="176" fontId="10" fillId="2" borderId="8" xfId="0" applyNumberFormat="1" applyFont="1" applyFill="1" applyBorder="1" applyAlignment="1">
      <alignment vertical="center" shrinkToFit="1"/>
    </xf>
    <xf numFmtId="176" fontId="11" fillId="2" borderId="20" xfId="0" applyNumberFormat="1" applyFont="1" applyFill="1" applyBorder="1" applyAlignment="1">
      <alignment horizontal="center" vertical="center" shrinkToFit="1"/>
    </xf>
    <xf numFmtId="176" fontId="11" fillId="2" borderId="21" xfId="0" applyNumberFormat="1" applyFont="1" applyFill="1" applyBorder="1" applyAlignment="1">
      <alignment horizontal="center" vertical="center" shrinkToFit="1"/>
    </xf>
    <xf numFmtId="176" fontId="0" fillId="2" borderId="22" xfId="0" applyNumberFormat="1" applyFill="1" applyBorder="1" applyAlignment="1">
      <alignment vertical="center" shrinkToFit="1"/>
    </xf>
    <xf numFmtId="176" fontId="0" fillId="2" borderId="23" xfId="0" applyNumberFormat="1" applyFill="1" applyBorder="1" applyAlignment="1">
      <alignment vertical="center" shrinkToFit="1"/>
    </xf>
    <xf numFmtId="176" fontId="0" fillId="2" borderId="24" xfId="0" applyNumberFormat="1" applyFill="1" applyBorder="1" applyAlignment="1">
      <alignment vertical="center" shrinkToFit="1"/>
    </xf>
    <xf numFmtId="176" fontId="0" fillId="2" borderId="25" xfId="0" applyNumberFormat="1" applyFill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2" borderId="22" xfId="0" applyNumberFormat="1" applyFont="1" applyFill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1" fillId="2" borderId="26" xfId="0" applyNumberFormat="1" applyFon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vertical="center" shrinkToFit="1"/>
    </xf>
    <xf numFmtId="176" fontId="0" fillId="2" borderId="1" xfId="0" applyNumberFormat="1" applyFill="1" applyBorder="1" applyAlignment="1">
      <alignment vertical="center" shrinkToFit="1"/>
    </xf>
    <xf numFmtId="176" fontId="0" fillId="2" borderId="4" xfId="0" applyNumberFormat="1" applyFill="1" applyBorder="1" applyAlignment="1">
      <alignment vertical="center" shrinkToFit="1"/>
    </xf>
    <xf numFmtId="176" fontId="0" fillId="2" borderId="5" xfId="0" applyNumberFormat="1" applyFill="1" applyBorder="1" applyAlignment="1">
      <alignment vertical="center" shrinkToFit="1"/>
    </xf>
    <xf numFmtId="176" fontId="10" fillId="2" borderId="1" xfId="0" applyNumberFormat="1" applyFont="1" applyFill="1" applyBorder="1" applyAlignment="1">
      <alignment vertical="center" shrinkToFit="1"/>
    </xf>
    <xf numFmtId="176" fontId="10" fillId="2" borderId="3" xfId="0" applyNumberFormat="1" applyFont="1" applyFill="1" applyBorder="1" applyAlignment="1">
      <alignment vertical="center" shrinkToFit="1"/>
    </xf>
    <xf numFmtId="176" fontId="10" fillId="2" borderId="4" xfId="0" applyNumberFormat="1" applyFont="1" applyFill="1" applyBorder="1" applyAlignment="1">
      <alignment vertical="center" shrinkToFit="1"/>
    </xf>
    <xf numFmtId="0" fontId="0" fillId="0" borderId="0" xfId="0" applyAlignment="1">
      <alignment vertical="top"/>
    </xf>
    <xf numFmtId="38" fontId="0" fillId="0" borderId="0" xfId="0" applyNumberFormat="1" applyAlignment="1">
      <alignment vertical="center" wrapText="1"/>
    </xf>
    <xf numFmtId="38" fontId="0" fillId="0" borderId="0" xfId="0" applyNumberFormat="1" applyAlignment="1">
      <alignment horizontal="center" vertical="center" wrapText="1"/>
    </xf>
    <xf numFmtId="38" fontId="0" fillId="0" borderId="27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29" xfId="0" applyNumberFormat="1" applyBorder="1" applyAlignment="1">
      <alignment horizontal="center" vertical="center"/>
    </xf>
    <xf numFmtId="38" fontId="0" fillId="0" borderId="27" xfId="0" applyNumberFormat="1" applyBorder="1" applyAlignment="1">
      <alignment horizontal="center" vertical="center" wrapText="1"/>
    </xf>
    <xf numFmtId="38" fontId="0" fillId="0" borderId="28" xfId="0" applyNumberFormat="1" applyBorder="1" applyAlignment="1">
      <alignment horizontal="center" vertical="center" wrapText="1"/>
    </xf>
    <xf numFmtId="38" fontId="0" fillId="0" borderId="30" xfId="0" applyNumberFormat="1" applyBorder="1" applyAlignment="1">
      <alignment horizontal="center" vertical="center" wrapText="1"/>
    </xf>
    <xf numFmtId="176" fontId="11" fillId="2" borderId="31" xfId="0" applyNumberFormat="1" applyFont="1" applyFill="1" applyBorder="1" applyAlignment="1">
      <alignment horizontal="center" vertical="center" shrinkToFit="1"/>
    </xf>
    <xf numFmtId="176" fontId="0" fillId="2" borderId="32" xfId="0" applyNumberFormat="1" applyFill="1" applyBorder="1" applyAlignment="1">
      <alignment vertical="center" shrinkToFit="1"/>
    </xf>
    <xf numFmtId="176" fontId="0" fillId="2" borderId="33" xfId="0" applyNumberFormat="1" applyFill="1" applyBorder="1" applyAlignment="1">
      <alignment vertical="center" shrinkToFit="1"/>
    </xf>
    <xf numFmtId="176" fontId="0" fillId="2" borderId="34" xfId="0" applyNumberFormat="1" applyFill="1" applyBorder="1" applyAlignment="1">
      <alignment vertical="center" shrinkToFit="1"/>
    </xf>
    <xf numFmtId="176" fontId="0" fillId="2" borderId="35" xfId="0" applyNumberFormat="1" applyFill="1" applyBorder="1" applyAlignment="1">
      <alignment vertical="center" shrinkToFit="1"/>
    </xf>
    <xf numFmtId="176" fontId="10" fillId="2" borderId="33" xfId="0" applyNumberFormat="1" applyFont="1" applyFill="1" applyBorder="1" applyAlignment="1">
      <alignment vertical="center" shrinkToFit="1"/>
    </xf>
    <xf numFmtId="176" fontId="10" fillId="2" borderId="36" xfId="0" applyNumberFormat="1" applyFont="1" applyFill="1" applyBorder="1" applyAlignment="1">
      <alignment vertical="center" shrinkToFit="1"/>
    </xf>
    <xf numFmtId="176" fontId="10" fillId="2" borderId="32" xfId="0" applyNumberFormat="1" applyFont="1" applyFill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0" fillId="2" borderId="13" xfId="0" applyNumberFormat="1" applyFill="1" applyBorder="1" applyAlignment="1">
      <alignment vertical="center" shrinkToFit="1"/>
    </xf>
    <xf numFmtId="38" fontId="0" fillId="2" borderId="11" xfId="0" applyNumberFormat="1" applyFill="1" applyBorder="1" applyAlignment="1">
      <alignment vertical="center" shrinkToFit="1"/>
    </xf>
    <xf numFmtId="38" fontId="0" fillId="2" borderId="12" xfId="0" applyNumberFormat="1" applyFill="1" applyBorder="1" applyAlignment="1">
      <alignment vertical="center" shrinkToFit="1"/>
    </xf>
    <xf numFmtId="38" fontId="0" fillId="2" borderId="25" xfId="0" applyNumberFormat="1" applyFill="1" applyBorder="1" applyAlignment="1">
      <alignment vertical="center" shrinkToFit="1"/>
    </xf>
    <xf numFmtId="38" fontId="0" fillId="2" borderId="23" xfId="0" applyNumberFormat="1" applyFill="1" applyBorder="1" applyAlignment="1">
      <alignment vertical="center" shrinkToFit="1"/>
    </xf>
    <xf numFmtId="38" fontId="0" fillId="2" borderId="24" xfId="0" applyNumberFormat="1" applyFill="1" applyBorder="1" applyAlignment="1">
      <alignment vertical="center" shrinkToFit="1"/>
    </xf>
    <xf numFmtId="38" fontId="0" fillId="2" borderId="5" xfId="0" applyNumberFormat="1" applyFill="1" applyBorder="1" applyAlignment="1">
      <alignment vertical="center" shrinkToFit="1"/>
    </xf>
    <xf numFmtId="38" fontId="0" fillId="2" borderId="1" xfId="0" applyNumberFormat="1" applyFill="1" applyBorder="1" applyAlignment="1">
      <alignment vertical="center" shrinkToFit="1"/>
    </xf>
    <xf numFmtId="38" fontId="0" fillId="2" borderId="4" xfId="0" applyNumberFormat="1" applyFill="1" applyBorder="1" applyAlignment="1">
      <alignment vertical="center" shrinkToFit="1"/>
    </xf>
    <xf numFmtId="38" fontId="0" fillId="2" borderId="16" xfId="0" applyNumberFormat="1" applyFill="1" applyBorder="1" applyAlignment="1">
      <alignment vertical="center" shrinkToFit="1"/>
    </xf>
    <xf numFmtId="38" fontId="0" fillId="2" borderId="37" xfId="0" applyNumberFormat="1" applyFill="1" applyBorder="1" applyAlignment="1">
      <alignment vertical="center" shrinkToFit="1"/>
    </xf>
    <xf numFmtId="38" fontId="0" fillId="2" borderId="33" xfId="0" applyNumberFormat="1" applyFill="1" applyBorder="1" applyAlignment="1">
      <alignment vertical="center" shrinkToFit="1"/>
    </xf>
    <xf numFmtId="38" fontId="0" fillId="2" borderId="34" xfId="0" applyNumberFormat="1" applyFill="1" applyBorder="1" applyAlignment="1">
      <alignment vertical="center" shrinkToFit="1"/>
    </xf>
    <xf numFmtId="38" fontId="0" fillId="2" borderId="38" xfId="0" applyNumberFormat="1" applyFill="1" applyBorder="1" applyAlignment="1">
      <alignment vertical="center" shrinkToFit="1"/>
    </xf>
    <xf numFmtId="38" fontId="0" fillId="2" borderId="39" xfId="0" applyNumberFormat="1" applyFill="1" applyBorder="1" applyAlignment="1">
      <alignment vertical="center" shrinkToFit="1"/>
    </xf>
    <xf numFmtId="38" fontId="0" fillId="2" borderId="40" xfId="0" applyNumberFormat="1" applyFill="1" applyBorder="1" applyAlignment="1">
      <alignment vertical="center" shrinkToFit="1"/>
    </xf>
    <xf numFmtId="38" fontId="0" fillId="2" borderId="9" xfId="0" applyNumberFormat="1" applyFill="1" applyBorder="1" applyAlignment="1">
      <alignment vertical="center" shrinkToFit="1"/>
    </xf>
    <xf numFmtId="38" fontId="0" fillId="2" borderId="35" xfId="0" applyNumberFormat="1" applyFill="1" applyBorder="1" applyAlignment="1">
      <alignment vertical="center" shrinkToFit="1"/>
    </xf>
    <xf numFmtId="38" fontId="0" fillId="2" borderId="22" xfId="0" applyNumberFormat="1" applyFill="1" applyBorder="1" applyAlignment="1">
      <alignment vertical="center" shrinkToFit="1"/>
    </xf>
    <xf numFmtId="38" fontId="0" fillId="2" borderId="41" xfId="0" applyNumberFormat="1" applyFill="1" applyBorder="1" applyAlignment="1">
      <alignment vertical="center" shrinkToFit="1"/>
    </xf>
    <xf numFmtId="176" fontId="9" fillId="3" borderId="42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3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8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4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5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9" xfId="0" applyNumberFormat="1" applyFont="1" applyFill="1" applyBorder="1" applyAlignment="1" applyProtection="1">
      <alignment horizontal="left" vertical="center" shrinkToFit="1"/>
      <protection locked="0"/>
    </xf>
    <xf numFmtId="176" fontId="11" fillId="4" borderId="46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7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8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4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5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9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2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3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8" xfId="0" applyNumberFormat="1" applyFont="1" applyFill="1" applyBorder="1" applyAlignment="1" applyProtection="1">
      <alignment horizontal="left" vertical="center" wrapText="1" shrinkToFit="1"/>
      <protection locked="0"/>
    </xf>
    <xf numFmtId="176" fontId="9" fillId="3" borderId="49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50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7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2" xfId="0" applyBorder="1">
      <alignment vertical="center"/>
    </xf>
    <xf numFmtId="0" fontId="0" fillId="0" borderId="38" xfId="0" applyBorder="1">
      <alignment vertical="center"/>
    </xf>
    <xf numFmtId="0" fontId="0" fillId="0" borderId="7" xfId="0" applyBorder="1">
      <alignment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38" fontId="0" fillId="0" borderId="10" xfId="0" applyNumberFormat="1" applyBorder="1" applyAlignment="1">
      <alignment horizontal="center" vertical="center" wrapText="1"/>
    </xf>
    <xf numFmtId="38" fontId="0" fillId="0" borderId="11" xfId="0" applyNumberFormat="1" applyBorder="1" applyAlignment="1">
      <alignment horizontal="center" vertical="center" wrapText="1"/>
    </xf>
    <xf numFmtId="38" fontId="0" fillId="0" borderId="22" xfId="0" applyNumberFormat="1" applyBorder="1" applyAlignment="1">
      <alignment horizontal="center" vertical="center" wrapText="1"/>
    </xf>
    <xf numFmtId="38" fontId="0" fillId="0" borderId="23" xfId="0" applyNumberFormat="1" applyBorder="1" applyAlignment="1">
      <alignment horizontal="center" vertical="center" wrapText="1"/>
    </xf>
    <xf numFmtId="38" fontId="0" fillId="0" borderId="3" xfId="0" applyNumberFormat="1" applyBorder="1" applyAlignment="1">
      <alignment horizontal="center" vertical="center" wrapText="1"/>
    </xf>
    <xf numFmtId="38" fontId="0" fillId="0" borderId="1" xfId="0" applyNumberFormat="1" applyBorder="1" applyAlignment="1">
      <alignment horizontal="center" vertical="center" wrapText="1"/>
    </xf>
    <xf numFmtId="176" fontId="0" fillId="0" borderId="33" xfId="0" applyNumberFormat="1" applyBorder="1" applyAlignment="1">
      <alignment horizontal="center" vertical="center" wrapText="1"/>
    </xf>
    <xf numFmtId="176" fontId="0" fillId="0" borderId="38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38" fontId="0" fillId="0" borderId="62" xfId="0" applyNumberFormat="1" applyBorder="1" applyAlignment="1">
      <alignment horizontal="center" vertical="center"/>
    </xf>
    <xf numFmtId="38" fontId="0" fillId="0" borderId="63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8" fontId="0" fillId="0" borderId="45" xfId="0" applyNumberFormat="1" applyBorder="1" applyAlignment="1">
      <alignment horizontal="center" vertical="center" wrapText="1"/>
    </xf>
    <xf numFmtId="38" fontId="0" fillId="0" borderId="29" xfId="0" applyNumberFormat="1" applyBorder="1" applyAlignment="1">
      <alignment horizontal="center" vertical="center" wrapText="1"/>
    </xf>
  </cellXfs>
  <cellStyles count="2">
    <cellStyle name="標準" xfId="0" builtinId="0"/>
    <cellStyle name="標準 2" xfId="1" xr:uid="{0B1C9355-EDB7-4BB3-9B4E-B9CD2FF3E9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8335-5D34-43BB-8DE0-97C75EBEE84D}">
  <sheetPr>
    <pageSetUpPr fitToPage="1"/>
  </sheetPr>
  <dimension ref="B1:AJ83"/>
  <sheetViews>
    <sheetView tabSelected="1" view="pageBreakPreview" zoomScale="118" zoomScaleNormal="100" zoomScaleSheetLayoutView="118" workbookViewId="0">
      <selection activeCell="AH82" sqref="AH82"/>
    </sheetView>
  </sheetViews>
  <sheetFormatPr defaultRowHeight="13.2" x14ac:dyDescent="0.2"/>
  <cols>
    <col min="1" max="1" width="5.6640625" customWidth="1"/>
    <col min="2" max="5" width="3.6640625" customWidth="1"/>
    <col min="6" max="6" width="5.77734375" customWidth="1"/>
    <col min="7" max="7" width="6" customWidth="1"/>
    <col min="8" max="8" width="4.44140625" customWidth="1"/>
    <col min="9" max="9" width="10.21875" customWidth="1"/>
    <col min="10" max="10" width="4.44140625" customWidth="1"/>
    <col min="11" max="11" width="10.21875" customWidth="1"/>
    <col min="12" max="12" width="4.44140625" customWidth="1"/>
    <col min="13" max="13" width="10.21875" customWidth="1"/>
    <col min="14" max="14" width="4.44140625" customWidth="1"/>
    <col min="15" max="15" width="10.21875" customWidth="1"/>
    <col min="16" max="16" width="6.6640625" customWidth="1"/>
    <col min="17" max="17" width="14" customWidth="1"/>
    <col min="18" max="18" width="4.44140625" customWidth="1"/>
    <col min="19" max="19" width="10.109375" customWidth="1"/>
    <col min="20" max="20" width="4.44140625" customWidth="1"/>
    <col min="21" max="21" width="10.109375" customWidth="1"/>
    <col min="22" max="22" width="4.44140625" customWidth="1"/>
    <col min="23" max="23" width="10.109375" customWidth="1"/>
    <col min="24" max="24" width="4.44140625" customWidth="1"/>
    <col min="25" max="25" width="10.109375" customWidth="1"/>
    <col min="26" max="26" width="4.44140625" customWidth="1"/>
    <col min="27" max="27" width="10.109375" customWidth="1"/>
    <col min="28" max="28" width="4.44140625" customWidth="1"/>
    <col min="29" max="29" width="10.109375" customWidth="1"/>
    <col min="30" max="30" width="6.6640625" customWidth="1"/>
    <col min="31" max="31" width="13.88671875" customWidth="1"/>
    <col min="32" max="32" width="6.6640625" customWidth="1"/>
    <col min="33" max="33" width="14" customWidth="1"/>
    <col min="34" max="34" width="6.44140625" customWidth="1"/>
    <col min="35" max="35" width="13.88671875" customWidth="1"/>
  </cols>
  <sheetData>
    <row r="1" spans="2:36" ht="45.75" customHeight="1" x14ac:dyDescent="0.2">
      <c r="B1" s="114" t="s">
        <v>91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</row>
    <row r="2" spans="2:36" ht="16.5" customHeight="1" x14ac:dyDescent="0.2">
      <c r="K2" s="30" t="s">
        <v>81</v>
      </c>
    </row>
    <row r="3" spans="2:36" ht="13.8" thickBot="1" x14ac:dyDescent="0.25"/>
    <row r="4" spans="2:36" ht="16.5" customHeight="1" x14ac:dyDescent="0.2">
      <c r="B4" s="140"/>
      <c r="C4" s="141"/>
      <c r="D4" s="141"/>
      <c r="E4" s="141"/>
      <c r="F4" s="141"/>
      <c r="G4" s="142"/>
      <c r="H4" s="125" t="s">
        <v>79</v>
      </c>
      <c r="I4" s="126"/>
      <c r="J4" s="126"/>
      <c r="K4" s="126"/>
      <c r="L4" s="126"/>
      <c r="M4" s="126"/>
      <c r="N4" s="126"/>
      <c r="O4" s="126"/>
      <c r="P4" s="126"/>
      <c r="Q4" s="127"/>
      <c r="R4" s="138" t="s">
        <v>80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39"/>
      <c r="AF4" s="128"/>
      <c r="AG4" s="129"/>
      <c r="AH4" s="112"/>
      <c r="AI4" s="113"/>
    </row>
    <row r="5" spans="2:36" ht="16.5" customHeight="1" x14ac:dyDescent="0.2">
      <c r="B5" s="143"/>
      <c r="C5" s="144"/>
      <c r="D5" s="144"/>
      <c r="E5" s="144"/>
      <c r="F5" s="144"/>
      <c r="G5" s="145"/>
      <c r="H5" s="133" t="s">
        <v>3</v>
      </c>
      <c r="I5" s="116"/>
      <c r="J5" s="115" t="s">
        <v>13</v>
      </c>
      <c r="K5" s="116"/>
      <c r="L5" s="115" t="s">
        <v>14</v>
      </c>
      <c r="M5" s="116"/>
      <c r="N5" s="115" t="s">
        <v>19</v>
      </c>
      <c r="O5" s="116"/>
      <c r="P5" s="119" t="s">
        <v>7</v>
      </c>
      <c r="Q5" s="120"/>
      <c r="R5" s="136" t="s">
        <v>4</v>
      </c>
      <c r="S5" s="110"/>
      <c r="T5" s="109" t="s">
        <v>17</v>
      </c>
      <c r="U5" s="110"/>
      <c r="V5" s="109" t="s">
        <v>15</v>
      </c>
      <c r="W5" s="110"/>
      <c r="X5" s="109" t="s">
        <v>5</v>
      </c>
      <c r="Y5" s="110"/>
      <c r="Z5" s="109" t="s">
        <v>16</v>
      </c>
      <c r="AA5" s="110"/>
      <c r="AB5" s="109" t="s">
        <v>18</v>
      </c>
      <c r="AC5" s="110"/>
      <c r="AD5" s="110" t="s">
        <v>10</v>
      </c>
      <c r="AE5" s="111"/>
      <c r="AF5" s="130" t="s">
        <v>12</v>
      </c>
      <c r="AG5" s="121"/>
      <c r="AH5" s="149" t="s">
        <v>2</v>
      </c>
      <c r="AI5" s="124"/>
    </row>
    <row r="6" spans="2:36" ht="16.5" customHeight="1" x14ac:dyDescent="0.2">
      <c r="B6" s="143"/>
      <c r="C6" s="144"/>
      <c r="D6" s="144"/>
      <c r="E6" s="144"/>
      <c r="F6" s="144"/>
      <c r="G6" s="145"/>
      <c r="H6" s="134"/>
      <c r="I6" s="117"/>
      <c r="J6" s="117"/>
      <c r="K6" s="117"/>
      <c r="L6" s="117"/>
      <c r="M6" s="117"/>
      <c r="N6" s="117"/>
      <c r="O6" s="117"/>
      <c r="P6" s="121"/>
      <c r="Q6" s="122"/>
      <c r="R6" s="137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1"/>
      <c r="AF6" s="131"/>
      <c r="AG6" s="121"/>
      <c r="AH6" s="110"/>
      <c r="AI6" s="150"/>
    </row>
    <row r="7" spans="2:36" ht="16.5" customHeight="1" x14ac:dyDescent="0.2">
      <c r="B7" s="143"/>
      <c r="C7" s="144"/>
      <c r="D7" s="144"/>
      <c r="E7" s="144"/>
      <c r="F7" s="144"/>
      <c r="G7" s="145"/>
      <c r="H7" s="135"/>
      <c r="I7" s="118"/>
      <c r="J7" s="118"/>
      <c r="K7" s="118"/>
      <c r="L7" s="118"/>
      <c r="M7" s="118"/>
      <c r="N7" s="118"/>
      <c r="O7" s="118"/>
      <c r="P7" s="123"/>
      <c r="Q7" s="124"/>
      <c r="R7" s="137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1"/>
      <c r="AF7" s="132"/>
      <c r="AG7" s="123"/>
      <c r="AH7" s="110"/>
      <c r="AI7" s="150"/>
    </row>
    <row r="8" spans="2:36" ht="31.5" customHeight="1" thickBot="1" x14ac:dyDescent="0.25">
      <c r="B8" s="146"/>
      <c r="C8" s="147"/>
      <c r="D8" s="147"/>
      <c r="E8" s="147"/>
      <c r="F8" s="147"/>
      <c r="G8" s="148"/>
      <c r="H8" s="4" t="s">
        <v>6</v>
      </c>
      <c r="I8" s="1" t="s">
        <v>8</v>
      </c>
      <c r="J8" s="2" t="s">
        <v>6</v>
      </c>
      <c r="K8" s="1" t="s">
        <v>8</v>
      </c>
      <c r="L8" s="2" t="s">
        <v>6</v>
      </c>
      <c r="M8" s="1" t="s">
        <v>9</v>
      </c>
      <c r="N8" s="2" t="s">
        <v>6</v>
      </c>
      <c r="O8" s="1" t="s">
        <v>9</v>
      </c>
      <c r="P8" s="2" t="s">
        <v>6</v>
      </c>
      <c r="Q8" s="5" t="s">
        <v>9</v>
      </c>
      <c r="R8" s="6" t="s">
        <v>6</v>
      </c>
      <c r="S8" s="1" t="s">
        <v>9</v>
      </c>
      <c r="T8" s="2" t="s">
        <v>6</v>
      </c>
      <c r="U8" s="1" t="s">
        <v>9</v>
      </c>
      <c r="V8" s="2" t="s">
        <v>6</v>
      </c>
      <c r="W8" s="1" t="s">
        <v>9</v>
      </c>
      <c r="X8" s="2" t="s">
        <v>6</v>
      </c>
      <c r="Y8" s="1" t="s">
        <v>9</v>
      </c>
      <c r="Z8" s="2" t="s">
        <v>6</v>
      </c>
      <c r="AA8" s="1" t="s">
        <v>9</v>
      </c>
      <c r="AB8" s="2" t="s">
        <v>6</v>
      </c>
      <c r="AC8" s="1" t="s">
        <v>9</v>
      </c>
      <c r="AD8" s="2" t="s">
        <v>6</v>
      </c>
      <c r="AE8" s="3" t="s">
        <v>9</v>
      </c>
      <c r="AF8" s="4" t="s">
        <v>6</v>
      </c>
      <c r="AG8" s="1" t="s">
        <v>9</v>
      </c>
      <c r="AH8" s="2" t="s">
        <v>6</v>
      </c>
      <c r="AI8" s="5" t="s">
        <v>9</v>
      </c>
    </row>
    <row r="9" spans="2:36" ht="33.75" customHeight="1" x14ac:dyDescent="0.2">
      <c r="B9" s="165" t="s">
        <v>51</v>
      </c>
      <c r="C9" s="166"/>
      <c r="D9" s="166"/>
      <c r="E9" s="166"/>
      <c r="F9" s="157" t="s">
        <v>84</v>
      </c>
      <c r="G9" s="55" t="s">
        <v>25</v>
      </c>
      <c r="H9" s="71">
        <v>25</v>
      </c>
      <c r="I9" s="72">
        <v>1567368</v>
      </c>
      <c r="J9" s="72">
        <v>256</v>
      </c>
      <c r="K9" s="72">
        <v>9570446</v>
      </c>
      <c r="L9" s="72">
        <v>80</v>
      </c>
      <c r="M9" s="72">
        <v>12698066</v>
      </c>
      <c r="N9" s="72">
        <v>104</v>
      </c>
      <c r="O9" s="72">
        <v>5519596</v>
      </c>
      <c r="P9" s="82">
        <f t="shared" ref="P9:Q11" si="0">SUM(H9,J9,L9,N9)</f>
        <v>465</v>
      </c>
      <c r="Q9" s="83">
        <f t="shared" si="0"/>
        <v>29355476</v>
      </c>
      <c r="R9" s="71">
        <v>108</v>
      </c>
      <c r="S9" s="72">
        <v>11119597</v>
      </c>
      <c r="T9" s="72">
        <v>15</v>
      </c>
      <c r="U9" s="72">
        <v>815749</v>
      </c>
      <c r="V9" s="72">
        <v>148</v>
      </c>
      <c r="W9" s="72">
        <v>95828298</v>
      </c>
      <c r="X9" s="72">
        <v>22</v>
      </c>
      <c r="Y9" s="72">
        <v>4357479</v>
      </c>
      <c r="Z9" s="72">
        <v>0</v>
      </c>
      <c r="AA9" s="72">
        <v>0</v>
      </c>
      <c r="AB9" s="72">
        <v>111</v>
      </c>
      <c r="AC9" s="72">
        <v>29892754</v>
      </c>
      <c r="AD9" s="82">
        <f t="shared" ref="AD9:AE11" si="1">SUM(R9,T9,V9,X9,Z9,AB9)</f>
        <v>404</v>
      </c>
      <c r="AE9" s="83">
        <f t="shared" si="1"/>
        <v>142013877</v>
      </c>
      <c r="AF9" s="88">
        <f t="shared" ref="AF9:AG11" si="2">SUM(P9,AD9)</f>
        <v>869</v>
      </c>
      <c r="AG9" s="82">
        <f t="shared" si="2"/>
        <v>171369353</v>
      </c>
      <c r="AH9" s="72">
        <v>674</v>
      </c>
      <c r="AI9" s="73">
        <v>143892780</v>
      </c>
    </row>
    <row r="10" spans="2:36" ht="33.75" customHeight="1" x14ac:dyDescent="0.2">
      <c r="B10" s="167"/>
      <c r="C10" s="168"/>
      <c r="D10" s="168"/>
      <c r="E10" s="168"/>
      <c r="F10" s="158"/>
      <c r="G10" s="56" t="s">
        <v>26</v>
      </c>
      <c r="H10" s="74">
        <v>82</v>
      </c>
      <c r="I10" s="75">
        <v>1620370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f t="shared" si="0"/>
        <v>82</v>
      </c>
      <c r="Q10" s="76">
        <f t="shared" si="0"/>
        <v>1620370</v>
      </c>
      <c r="R10" s="74">
        <v>3</v>
      </c>
      <c r="S10" s="75">
        <v>562410</v>
      </c>
      <c r="T10" s="75">
        <v>0</v>
      </c>
      <c r="U10" s="75">
        <v>0</v>
      </c>
      <c r="V10" s="75">
        <v>9</v>
      </c>
      <c r="W10" s="75">
        <v>1338530</v>
      </c>
      <c r="X10" s="75">
        <v>1</v>
      </c>
      <c r="Y10" s="75">
        <v>41580</v>
      </c>
      <c r="Z10" s="75">
        <v>0</v>
      </c>
      <c r="AA10" s="75">
        <v>0</v>
      </c>
      <c r="AB10" s="75">
        <v>3</v>
      </c>
      <c r="AC10" s="75">
        <v>13729229</v>
      </c>
      <c r="AD10" s="75">
        <f t="shared" si="1"/>
        <v>16</v>
      </c>
      <c r="AE10" s="76">
        <f t="shared" si="1"/>
        <v>15671749</v>
      </c>
      <c r="AF10" s="89">
        <f t="shared" si="2"/>
        <v>98</v>
      </c>
      <c r="AG10" s="75">
        <f t="shared" si="2"/>
        <v>17292119</v>
      </c>
      <c r="AH10" s="75">
        <v>88</v>
      </c>
      <c r="AI10" s="76">
        <v>27343009</v>
      </c>
    </row>
    <row r="11" spans="2:36" ht="33.75" customHeight="1" thickBot="1" x14ac:dyDescent="0.25">
      <c r="B11" s="167"/>
      <c r="C11" s="168"/>
      <c r="D11" s="168"/>
      <c r="E11" s="168"/>
      <c r="F11" s="159"/>
      <c r="G11" s="57" t="s">
        <v>27</v>
      </c>
      <c r="H11" s="77">
        <v>1</v>
      </c>
      <c r="I11" s="78">
        <v>299750</v>
      </c>
      <c r="J11" s="78">
        <v>1</v>
      </c>
      <c r="K11" s="78">
        <v>115000</v>
      </c>
      <c r="L11" s="78">
        <v>0</v>
      </c>
      <c r="M11" s="78">
        <v>0</v>
      </c>
      <c r="N11" s="78">
        <v>0</v>
      </c>
      <c r="O11" s="78">
        <v>0</v>
      </c>
      <c r="P11" s="84">
        <f t="shared" si="0"/>
        <v>2</v>
      </c>
      <c r="Q11" s="85">
        <f t="shared" si="0"/>
        <v>414750</v>
      </c>
      <c r="R11" s="77">
        <v>41</v>
      </c>
      <c r="S11" s="78">
        <v>4894436</v>
      </c>
      <c r="T11" s="78">
        <v>0</v>
      </c>
      <c r="U11" s="78">
        <v>0</v>
      </c>
      <c r="V11" s="78">
        <v>23</v>
      </c>
      <c r="W11" s="78">
        <v>8895614</v>
      </c>
      <c r="X11" s="78">
        <v>4</v>
      </c>
      <c r="Y11" s="78">
        <v>1300100</v>
      </c>
      <c r="Z11" s="78">
        <v>0</v>
      </c>
      <c r="AA11" s="78">
        <v>0</v>
      </c>
      <c r="AB11" s="78">
        <v>5</v>
      </c>
      <c r="AC11" s="78">
        <v>557745</v>
      </c>
      <c r="AD11" s="84">
        <f t="shared" si="1"/>
        <v>73</v>
      </c>
      <c r="AE11" s="87">
        <f t="shared" si="1"/>
        <v>15647895</v>
      </c>
      <c r="AF11" s="90">
        <f t="shared" si="2"/>
        <v>75</v>
      </c>
      <c r="AG11" s="84">
        <f t="shared" si="2"/>
        <v>16062645</v>
      </c>
      <c r="AH11" s="78">
        <v>65</v>
      </c>
      <c r="AI11" s="79">
        <v>12637880</v>
      </c>
    </row>
    <row r="12" spans="2:36" ht="33.75" customHeight="1" thickBot="1" x14ac:dyDescent="0.25">
      <c r="B12" s="169"/>
      <c r="C12" s="170"/>
      <c r="D12" s="170"/>
      <c r="E12" s="170"/>
      <c r="F12" s="163" t="s">
        <v>28</v>
      </c>
      <c r="G12" s="164"/>
      <c r="H12" s="80">
        <f>SUM(H9:H11)</f>
        <v>108</v>
      </c>
      <c r="I12" s="80">
        <f t="shared" ref="I12:AI12" si="3">SUM(I9:I11)</f>
        <v>3487488</v>
      </c>
      <c r="J12" s="80">
        <f t="shared" si="3"/>
        <v>257</v>
      </c>
      <c r="K12" s="80">
        <f t="shared" si="3"/>
        <v>9685446</v>
      </c>
      <c r="L12" s="80">
        <f t="shared" si="3"/>
        <v>80</v>
      </c>
      <c r="M12" s="80">
        <f t="shared" si="3"/>
        <v>12698066</v>
      </c>
      <c r="N12" s="80">
        <f t="shared" si="3"/>
        <v>104</v>
      </c>
      <c r="O12" s="80">
        <f t="shared" si="3"/>
        <v>5519596</v>
      </c>
      <c r="P12" s="81">
        <f t="shared" si="3"/>
        <v>549</v>
      </c>
      <c r="Q12" s="86">
        <f t="shared" si="3"/>
        <v>31390596</v>
      </c>
      <c r="R12" s="80">
        <f t="shared" si="3"/>
        <v>152</v>
      </c>
      <c r="S12" s="80">
        <f t="shared" si="3"/>
        <v>16576443</v>
      </c>
      <c r="T12" s="80">
        <f t="shared" si="3"/>
        <v>15</v>
      </c>
      <c r="U12" s="80">
        <f t="shared" si="3"/>
        <v>815749</v>
      </c>
      <c r="V12" s="80">
        <f t="shared" si="3"/>
        <v>180</v>
      </c>
      <c r="W12" s="80">
        <f t="shared" si="3"/>
        <v>106062442</v>
      </c>
      <c r="X12" s="80">
        <f t="shared" si="3"/>
        <v>27</v>
      </c>
      <c r="Y12" s="80">
        <f t="shared" si="3"/>
        <v>5699159</v>
      </c>
      <c r="Z12" s="80">
        <f t="shared" si="3"/>
        <v>0</v>
      </c>
      <c r="AA12" s="80">
        <f t="shared" si="3"/>
        <v>0</v>
      </c>
      <c r="AB12" s="80">
        <f t="shared" si="3"/>
        <v>119</v>
      </c>
      <c r="AC12" s="80">
        <f t="shared" si="3"/>
        <v>44179728</v>
      </c>
      <c r="AD12" s="81">
        <f t="shared" si="3"/>
        <v>493</v>
      </c>
      <c r="AE12" s="81">
        <f t="shared" si="3"/>
        <v>173333521</v>
      </c>
      <c r="AF12" s="81">
        <f t="shared" si="3"/>
        <v>1042</v>
      </c>
      <c r="AG12" s="86">
        <f t="shared" si="3"/>
        <v>204724117</v>
      </c>
      <c r="AH12" s="80">
        <f t="shared" si="3"/>
        <v>827</v>
      </c>
      <c r="AI12" s="80">
        <f t="shared" si="3"/>
        <v>183873669</v>
      </c>
    </row>
    <row r="13" spans="2:36" ht="33.75" customHeight="1" x14ac:dyDescent="0.2">
      <c r="B13" s="151" t="s">
        <v>88</v>
      </c>
      <c r="C13" s="152"/>
      <c r="D13" s="152"/>
      <c r="E13" s="152"/>
      <c r="F13" s="160" t="s">
        <v>84</v>
      </c>
      <c r="G13" s="58" t="s">
        <v>25</v>
      </c>
      <c r="H13" s="71">
        <v>26</v>
      </c>
      <c r="I13" s="72">
        <v>1917368</v>
      </c>
      <c r="J13" s="72">
        <v>256</v>
      </c>
      <c r="K13" s="72">
        <v>9570446</v>
      </c>
      <c r="L13" s="72">
        <v>80</v>
      </c>
      <c r="M13" s="72">
        <v>12698066</v>
      </c>
      <c r="N13" s="72">
        <v>105</v>
      </c>
      <c r="O13" s="72">
        <v>5631136</v>
      </c>
      <c r="P13" s="82">
        <f t="shared" ref="P13:Q15" si="4">SUM(H13,J13,L13,N13)</f>
        <v>467</v>
      </c>
      <c r="Q13" s="83">
        <f t="shared" si="4"/>
        <v>29817016</v>
      </c>
      <c r="R13" s="71">
        <v>108</v>
      </c>
      <c r="S13" s="72">
        <v>11119597</v>
      </c>
      <c r="T13" s="72">
        <v>15</v>
      </c>
      <c r="U13" s="72">
        <v>815749</v>
      </c>
      <c r="V13" s="72">
        <v>155</v>
      </c>
      <c r="W13" s="72">
        <v>96061682</v>
      </c>
      <c r="X13" s="72">
        <v>22</v>
      </c>
      <c r="Y13" s="72">
        <v>4357479</v>
      </c>
      <c r="Z13" s="72">
        <v>0</v>
      </c>
      <c r="AA13" s="72">
        <v>0</v>
      </c>
      <c r="AB13" s="72">
        <v>111</v>
      </c>
      <c r="AC13" s="72">
        <v>29892754</v>
      </c>
      <c r="AD13" s="82">
        <f t="shared" ref="AD13:AE15" si="5">SUM(R13,T13,V13,X13,Z13,AB13)</f>
        <v>411</v>
      </c>
      <c r="AE13" s="83">
        <f t="shared" si="5"/>
        <v>142247261</v>
      </c>
      <c r="AF13" s="88">
        <f t="shared" ref="AF13:AG15" si="6">SUM(P13,AD13)</f>
        <v>878</v>
      </c>
      <c r="AG13" s="82">
        <f t="shared" si="6"/>
        <v>172064277</v>
      </c>
      <c r="AH13" s="72">
        <v>676</v>
      </c>
      <c r="AI13" s="73">
        <v>144354320</v>
      </c>
      <c r="AJ13" s="53"/>
    </row>
    <row r="14" spans="2:36" ht="33.75" customHeight="1" x14ac:dyDescent="0.2">
      <c r="B14" s="153"/>
      <c r="C14" s="154"/>
      <c r="D14" s="154"/>
      <c r="E14" s="154"/>
      <c r="F14" s="161"/>
      <c r="G14" s="59" t="s">
        <v>26</v>
      </c>
      <c r="H14" s="74">
        <v>82</v>
      </c>
      <c r="I14" s="75">
        <v>1620370</v>
      </c>
      <c r="J14" s="75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75">
        <f t="shared" si="4"/>
        <v>82</v>
      </c>
      <c r="Q14" s="76">
        <f t="shared" si="4"/>
        <v>1620370</v>
      </c>
      <c r="R14" s="74">
        <v>3</v>
      </c>
      <c r="S14" s="75">
        <v>562410</v>
      </c>
      <c r="T14" s="75">
        <v>0</v>
      </c>
      <c r="U14" s="75">
        <v>0</v>
      </c>
      <c r="V14" s="75">
        <v>9</v>
      </c>
      <c r="W14" s="75">
        <v>1338530</v>
      </c>
      <c r="X14" s="75">
        <v>1</v>
      </c>
      <c r="Y14" s="75">
        <v>41580</v>
      </c>
      <c r="Z14" s="75">
        <v>0</v>
      </c>
      <c r="AA14" s="75">
        <v>0</v>
      </c>
      <c r="AB14" s="75">
        <v>3</v>
      </c>
      <c r="AC14" s="75">
        <v>13729229</v>
      </c>
      <c r="AD14" s="75">
        <f t="shared" si="5"/>
        <v>16</v>
      </c>
      <c r="AE14" s="76">
        <f t="shared" si="5"/>
        <v>15671749</v>
      </c>
      <c r="AF14" s="89">
        <f t="shared" si="6"/>
        <v>98</v>
      </c>
      <c r="AG14" s="75">
        <f t="shared" si="6"/>
        <v>17292119</v>
      </c>
      <c r="AH14" s="75">
        <v>88</v>
      </c>
      <c r="AI14" s="76">
        <v>27343009</v>
      </c>
    </row>
    <row r="15" spans="2:36" ht="33.75" customHeight="1" thickBot="1" x14ac:dyDescent="0.25">
      <c r="B15" s="153"/>
      <c r="C15" s="154"/>
      <c r="D15" s="154"/>
      <c r="E15" s="154"/>
      <c r="F15" s="162"/>
      <c r="G15" s="60" t="s">
        <v>27</v>
      </c>
      <c r="H15" s="77">
        <v>1</v>
      </c>
      <c r="I15" s="78">
        <v>299750</v>
      </c>
      <c r="J15" s="78">
        <v>1</v>
      </c>
      <c r="K15" s="78">
        <v>115000</v>
      </c>
      <c r="L15" s="78">
        <v>0</v>
      </c>
      <c r="M15" s="78">
        <v>0</v>
      </c>
      <c r="N15" s="78">
        <v>0</v>
      </c>
      <c r="O15" s="78">
        <v>0</v>
      </c>
      <c r="P15" s="84">
        <f t="shared" si="4"/>
        <v>2</v>
      </c>
      <c r="Q15" s="85">
        <f t="shared" si="4"/>
        <v>414750</v>
      </c>
      <c r="R15" s="77">
        <v>41</v>
      </c>
      <c r="S15" s="78">
        <v>4894436</v>
      </c>
      <c r="T15" s="78">
        <v>0</v>
      </c>
      <c r="U15" s="78">
        <v>0</v>
      </c>
      <c r="V15" s="78">
        <v>23</v>
      </c>
      <c r="W15" s="78">
        <v>8895614</v>
      </c>
      <c r="X15" s="78">
        <v>4</v>
      </c>
      <c r="Y15" s="78">
        <v>1300100</v>
      </c>
      <c r="Z15" s="78">
        <v>0</v>
      </c>
      <c r="AA15" s="78">
        <v>0</v>
      </c>
      <c r="AB15" s="78">
        <v>5</v>
      </c>
      <c r="AC15" s="78">
        <v>557745</v>
      </c>
      <c r="AD15" s="84">
        <f t="shared" si="5"/>
        <v>73</v>
      </c>
      <c r="AE15" s="85">
        <f t="shared" si="5"/>
        <v>15647895</v>
      </c>
      <c r="AF15" s="90">
        <f t="shared" si="6"/>
        <v>75</v>
      </c>
      <c r="AG15" s="84">
        <f t="shared" si="6"/>
        <v>16062645</v>
      </c>
      <c r="AH15" s="78">
        <v>65</v>
      </c>
      <c r="AI15" s="79">
        <v>12637880</v>
      </c>
    </row>
    <row r="16" spans="2:36" ht="33.75" customHeight="1" thickBot="1" x14ac:dyDescent="0.25">
      <c r="B16" s="155"/>
      <c r="C16" s="156"/>
      <c r="D16" s="156"/>
      <c r="E16" s="156"/>
      <c r="F16" s="171" t="s">
        <v>28</v>
      </c>
      <c r="G16" s="172"/>
      <c r="H16" s="80">
        <f>SUM(H13:H15)</f>
        <v>109</v>
      </c>
      <c r="I16" s="80">
        <f t="shared" ref="I16:AI16" si="7">SUM(I13:I15)</f>
        <v>3837488</v>
      </c>
      <c r="J16" s="80">
        <f t="shared" si="7"/>
        <v>257</v>
      </c>
      <c r="K16" s="80">
        <f t="shared" si="7"/>
        <v>9685446</v>
      </c>
      <c r="L16" s="80">
        <f t="shared" si="7"/>
        <v>80</v>
      </c>
      <c r="M16" s="80">
        <f t="shared" si="7"/>
        <v>12698066</v>
      </c>
      <c r="N16" s="80">
        <f t="shared" si="7"/>
        <v>105</v>
      </c>
      <c r="O16" s="80">
        <f t="shared" si="7"/>
        <v>5631136</v>
      </c>
      <c r="P16" s="81">
        <f t="shared" si="7"/>
        <v>551</v>
      </c>
      <c r="Q16" s="86">
        <f t="shared" si="7"/>
        <v>31852136</v>
      </c>
      <c r="R16" s="80">
        <f t="shared" si="7"/>
        <v>152</v>
      </c>
      <c r="S16" s="80">
        <f t="shared" si="7"/>
        <v>16576443</v>
      </c>
      <c r="T16" s="80">
        <f t="shared" si="7"/>
        <v>15</v>
      </c>
      <c r="U16" s="80">
        <f t="shared" si="7"/>
        <v>815749</v>
      </c>
      <c r="V16" s="80">
        <f t="shared" si="7"/>
        <v>187</v>
      </c>
      <c r="W16" s="80">
        <f t="shared" si="7"/>
        <v>106295826</v>
      </c>
      <c r="X16" s="80">
        <f t="shared" si="7"/>
        <v>27</v>
      </c>
      <c r="Y16" s="80">
        <f t="shared" si="7"/>
        <v>5699159</v>
      </c>
      <c r="Z16" s="80">
        <f t="shared" si="7"/>
        <v>0</v>
      </c>
      <c r="AA16" s="80">
        <f t="shared" si="7"/>
        <v>0</v>
      </c>
      <c r="AB16" s="80">
        <f t="shared" si="7"/>
        <v>119</v>
      </c>
      <c r="AC16" s="80">
        <f t="shared" si="7"/>
        <v>44179728</v>
      </c>
      <c r="AD16" s="81">
        <f>SUM(AD13:AD15)</f>
        <v>500</v>
      </c>
      <c r="AE16" s="86">
        <f>SUM(AE13:AE15)</f>
        <v>173566905</v>
      </c>
      <c r="AF16" s="81">
        <f t="shared" si="7"/>
        <v>1051</v>
      </c>
      <c r="AG16" s="86">
        <f t="shared" si="7"/>
        <v>205419041</v>
      </c>
      <c r="AH16" s="80">
        <f t="shared" si="7"/>
        <v>829</v>
      </c>
      <c r="AI16" s="80">
        <f t="shared" si="7"/>
        <v>184335209</v>
      </c>
    </row>
    <row r="17" spans="2:35" ht="20.25" customHeight="1" x14ac:dyDescent="0.2">
      <c r="B17" s="52" t="s">
        <v>92</v>
      </c>
      <c r="C17" s="54"/>
      <c r="D17" s="54"/>
      <c r="E17" s="54"/>
      <c r="F17" s="54"/>
      <c r="G17" s="54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</row>
    <row r="18" spans="2:35" ht="20.25" customHeight="1" x14ac:dyDescent="0.2">
      <c r="B18" s="52"/>
      <c r="C18" s="54"/>
      <c r="D18" s="54"/>
      <c r="E18" s="54"/>
      <c r="F18" s="54"/>
      <c r="G18" s="54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</row>
    <row r="19" spans="2:35" ht="20.25" customHeight="1" thickBot="1" x14ac:dyDescent="0.25">
      <c r="B19" t="s">
        <v>87</v>
      </c>
    </row>
    <row r="20" spans="2:35" ht="17.25" customHeight="1" x14ac:dyDescent="0.2">
      <c r="B20" s="140"/>
      <c r="C20" s="141"/>
      <c r="D20" s="141"/>
      <c r="E20" s="141"/>
      <c r="F20" s="141"/>
      <c r="G20" s="142"/>
      <c r="H20" s="125" t="s">
        <v>0</v>
      </c>
      <c r="I20" s="126"/>
      <c r="J20" s="126"/>
      <c r="K20" s="126"/>
      <c r="L20" s="126"/>
      <c r="M20" s="126"/>
      <c r="N20" s="126"/>
      <c r="O20" s="126"/>
      <c r="P20" s="126"/>
      <c r="Q20" s="127"/>
      <c r="R20" s="138" t="s">
        <v>1</v>
      </c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39"/>
      <c r="AF20" s="128"/>
      <c r="AG20" s="129"/>
      <c r="AH20" s="112"/>
      <c r="AI20" s="113"/>
    </row>
    <row r="21" spans="2:35" ht="17.25" customHeight="1" x14ac:dyDescent="0.2">
      <c r="B21" s="143"/>
      <c r="C21" s="144"/>
      <c r="D21" s="144"/>
      <c r="E21" s="144"/>
      <c r="F21" s="144"/>
      <c r="G21" s="145"/>
      <c r="H21" s="133" t="s">
        <v>3</v>
      </c>
      <c r="I21" s="116"/>
      <c r="J21" s="115" t="s">
        <v>13</v>
      </c>
      <c r="K21" s="116"/>
      <c r="L21" s="115" t="s">
        <v>14</v>
      </c>
      <c r="M21" s="116"/>
      <c r="N21" s="115" t="s">
        <v>19</v>
      </c>
      <c r="O21" s="116"/>
      <c r="P21" s="119" t="s">
        <v>7</v>
      </c>
      <c r="Q21" s="120"/>
      <c r="R21" s="136" t="s">
        <v>4</v>
      </c>
      <c r="S21" s="110"/>
      <c r="T21" s="109" t="s">
        <v>17</v>
      </c>
      <c r="U21" s="110"/>
      <c r="V21" s="109" t="s">
        <v>15</v>
      </c>
      <c r="W21" s="110"/>
      <c r="X21" s="109" t="s">
        <v>5</v>
      </c>
      <c r="Y21" s="110"/>
      <c r="Z21" s="109" t="s">
        <v>16</v>
      </c>
      <c r="AA21" s="110"/>
      <c r="AB21" s="109" t="s">
        <v>18</v>
      </c>
      <c r="AC21" s="110"/>
      <c r="AD21" s="110" t="s">
        <v>10</v>
      </c>
      <c r="AE21" s="111"/>
      <c r="AF21" s="130" t="s">
        <v>12</v>
      </c>
      <c r="AG21" s="121"/>
      <c r="AH21" s="149" t="s">
        <v>2</v>
      </c>
      <c r="AI21" s="124"/>
    </row>
    <row r="22" spans="2:35" ht="17.25" customHeight="1" x14ac:dyDescent="0.2">
      <c r="B22" s="143"/>
      <c r="C22" s="144"/>
      <c r="D22" s="144"/>
      <c r="E22" s="144"/>
      <c r="F22" s="144"/>
      <c r="G22" s="145"/>
      <c r="H22" s="134"/>
      <c r="I22" s="117"/>
      <c r="J22" s="117"/>
      <c r="K22" s="117"/>
      <c r="L22" s="117"/>
      <c r="M22" s="117"/>
      <c r="N22" s="117"/>
      <c r="O22" s="117"/>
      <c r="P22" s="121"/>
      <c r="Q22" s="122"/>
      <c r="R22" s="137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1"/>
      <c r="AF22" s="131"/>
      <c r="AG22" s="121"/>
      <c r="AH22" s="110"/>
      <c r="AI22" s="150"/>
    </row>
    <row r="23" spans="2:35" ht="17.25" customHeight="1" x14ac:dyDescent="0.2">
      <c r="B23" s="143"/>
      <c r="C23" s="144"/>
      <c r="D23" s="144"/>
      <c r="E23" s="144"/>
      <c r="F23" s="144"/>
      <c r="G23" s="145"/>
      <c r="H23" s="135"/>
      <c r="I23" s="118"/>
      <c r="J23" s="118"/>
      <c r="K23" s="118"/>
      <c r="L23" s="118"/>
      <c r="M23" s="118"/>
      <c r="N23" s="118"/>
      <c r="O23" s="118"/>
      <c r="P23" s="123"/>
      <c r="Q23" s="124"/>
      <c r="R23" s="137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1"/>
      <c r="AF23" s="132"/>
      <c r="AG23" s="123"/>
      <c r="AH23" s="110"/>
      <c r="AI23" s="150"/>
    </row>
    <row r="24" spans="2:35" ht="31.5" customHeight="1" thickBot="1" x14ac:dyDescent="0.25">
      <c r="B24" s="146"/>
      <c r="C24" s="147"/>
      <c r="D24" s="147"/>
      <c r="E24" s="147"/>
      <c r="F24" s="147"/>
      <c r="G24" s="148"/>
      <c r="H24" s="4" t="s">
        <v>6</v>
      </c>
      <c r="I24" s="1" t="s">
        <v>8</v>
      </c>
      <c r="J24" s="2" t="s">
        <v>6</v>
      </c>
      <c r="K24" s="1" t="s">
        <v>8</v>
      </c>
      <c r="L24" s="2" t="s">
        <v>6</v>
      </c>
      <c r="M24" s="1" t="s">
        <v>9</v>
      </c>
      <c r="N24" s="2" t="s">
        <v>6</v>
      </c>
      <c r="O24" s="1" t="s">
        <v>9</v>
      </c>
      <c r="P24" s="2" t="s">
        <v>6</v>
      </c>
      <c r="Q24" s="5" t="s">
        <v>9</v>
      </c>
      <c r="R24" s="6" t="s">
        <v>6</v>
      </c>
      <c r="S24" s="1" t="s">
        <v>9</v>
      </c>
      <c r="T24" s="2" t="s">
        <v>6</v>
      </c>
      <c r="U24" s="1" t="s">
        <v>9</v>
      </c>
      <c r="V24" s="2" t="s">
        <v>6</v>
      </c>
      <c r="W24" s="1" t="s">
        <v>9</v>
      </c>
      <c r="X24" s="2" t="s">
        <v>6</v>
      </c>
      <c r="Y24" s="1" t="s">
        <v>9</v>
      </c>
      <c r="Z24" s="2" t="s">
        <v>6</v>
      </c>
      <c r="AA24" s="1" t="s">
        <v>9</v>
      </c>
      <c r="AB24" s="2" t="s">
        <v>6</v>
      </c>
      <c r="AC24" s="1" t="s">
        <v>9</v>
      </c>
      <c r="AD24" s="2" t="s">
        <v>6</v>
      </c>
      <c r="AE24" s="3" t="s">
        <v>9</v>
      </c>
      <c r="AF24" s="4" t="s">
        <v>6</v>
      </c>
      <c r="AG24" s="1" t="s">
        <v>9</v>
      </c>
      <c r="AH24" s="2" t="s">
        <v>6</v>
      </c>
      <c r="AI24" s="5" t="s">
        <v>9</v>
      </c>
    </row>
    <row r="25" spans="2:35" ht="20.25" customHeight="1" x14ac:dyDescent="0.2">
      <c r="B25" s="106" t="s">
        <v>52</v>
      </c>
      <c r="C25" s="107"/>
      <c r="D25" s="107"/>
      <c r="E25" s="107"/>
      <c r="F25" s="108"/>
      <c r="G25" s="21" t="s">
        <v>11</v>
      </c>
      <c r="H25" s="14">
        <v>11</v>
      </c>
      <c r="I25" s="15">
        <v>1538398</v>
      </c>
      <c r="J25" s="15">
        <v>11</v>
      </c>
      <c r="K25" s="15">
        <v>96522</v>
      </c>
      <c r="L25" s="15">
        <v>1</v>
      </c>
      <c r="M25" s="15">
        <v>11100</v>
      </c>
      <c r="N25" s="15">
        <v>0</v>
      </c>
      <c r="O25" s="15">
        <v>0</v>
      </c>
      <c r="P25" s="15">
        <f>SUM(H25,J25,L25,N25)</f>
        <v>23</v>
      </c>
      <c r="Q25" s="16">
        <f>SUM(I25,K25,M25,O25)</f>
        <v>1646020</v>
      </c>
      <c r="R25" s="17">
        <v>10</v>
      </c>
      <c r="S25" s="15">
        <v>2768165</v>
      </c>
      <c r="T25" s="15">
        <v>0</v>
      </c>
      <c r="U25" s="15">
        <v>0</v>
      </c>
      <c r="V25" s="15">
        <v>3</v>
      </c>
      <c r="W25" s="15">
        <v>548900</v>
      </c>
      <c r="X25" s="15">
        <v>3</v>
      </c>
      <c r="Y25" s="15">
        <v>989680</v>
      </c>
      <c r="Z25" s="15">
        <v>0</v>
      </c>
      <c r="AA25" s="15">
        <v>0</v>
      </c>
      <c r="AB25" s="15">
        <v>0</v>
      </c>
      <c r="AC25" s="15">
        <v>0</v>
      </c>
      <c r="AD25" s="15">
        <f>SUM(R25,T25,V25,X25,Z25,AB25)</f>
        <v>16</v>
      </c>
      <c r="AE25" s="16">
        <f>SUM(S25,U25,W25,Y25,AA25,AC25)</f>
        <v>4306745</v>
      </c>
      <c r="AF25" s="14">
        <f>SUM(P25,AD25)</f>
        <v>39</v>
      </c>
      <c r="AG25" s="15">
        <f>SUM(Q25,AE25)</f>
        <v>5952765</v>
      </c>
      <c r="AH25" s="15">
        <v>28</v>
      </c>
      <c r="AI25" s="16">
        <v>2486420</v>
      </c>
    </row>
    <row r="26" spans="2:35" ht="20.25" customHeight="1" x14ac:dyDescent="0.2">
      <c r="B26" s="91" t="s">
        <v>53</v>
      </c>
      <c r="C26" s="92"/>
      <c r="D26" s="92"/>
      <c r="E26" s="92"/>
      <c r="F26" s="93"/>
      <c r="G26" s="22" t="s">
        <v>11</v>
      </c>
      <c r="H26" s="7">
        <v>0</v>
      </c>
      <c r="I26" s="8">
        <v>0</v>
      </c>
      <c r="J26" s="8">
        <v>1</v>
      </c>
      <c r="K26" s="8">
        <v>13000</v>
      </c>
      <c r="L26" s="8">
        <v>2</v>
      </c>
      <c r="M26" s="8">
        <v>44760</v>
      </c>
      <c r="N26" s="8">
        <v>0</v>
      </c>
      <c r="O26" s="8">
        <v>0</v>
      </c>
      <c r="P26" s="38">
        <f t="shared" ref="P26:P78" si="8">SUM(H26,J26,L26,N26)</f>
        <v>3</v>
      </c>
      <c r="Q26" s="39">
        <f t="shared" ref="Q26:Q78" si="9">SUM(I26,K26,M26,O26)</f>
        <v>57760</v>
      </c>
      <c r="R26" s="9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38">
        <f t="shared" ref="AD26:AD78" si="10">SUM(R26,T26,V26,X26,Z26,AB26)</f>
        <v>0</v>
      </c>
      <c r="AE26" s="39">
        <f t="shared" ref="AE26:AE78" si="11">SUM(S26,U26,W26,Y26,AA26,AC26)</f>
        <v>0</v>
      </c>
      <c r="AF26" s="37">
        <f t="shared" ref="AF26:AF78" si="12">SUM(P26,AD26)</f>
        <v>3</v>
      </c>
      <c r="AG26" s="38">
        <f t="shared" ref="AG26:AG78" si="13">SUM(Q26,AE26)</f>
        <v>57760</v>
      </c>
      <c r="AH26" s="8">
        <v>0</v>
      </c>
      <c r="AI26" s="10">
        <v>0</v>
      </c>
    </row>
    <row r="27" spans="2:35" ht="20.25" customHeight="1" x14ac:dyDescent="0.2">
      <c r="B27" s="91" t="s">
        <v>20</v>
      </c>
      <c r="C27" s="92"/>
      <c r="D27" s="92"/>
      <c r="E27" s="92"/>
      <c r="F27" s="93"/>
      <c r="G27" s="22" t="s">
        <v>11</v>
      </c>
      <c r="H27" s="7">
        <v>0</v>
      </c>
      <c r="I27" s="8">
        <v>0</v>
      </c>
      <c r="J27" s="8">
        <v>10</v>
      </c>
      <c r="K27" s="8">
        <v>33260</v>
      </c>
      <c r="L27" s="8">
        <v>1</v>
      </c>
      <c r="M27" s="8">
        <v>497200</v>
      </c>
      <c r="N27" s="8">
        <v>0</v>
      </c>
      <c r="O27" s="8">
        <v>0</v>
      </c>
      <c r="P27" s="38">
        <f t="shared" si="8"/>
        <v>11</v>
      </c>
      <c r="Q27" s="39">
        <f t="shared" si="9"/>
        <v>530460</v>
      </c>
      <c r="R27" s="9">
        <v>1</v>
      </c>
      <c r="S27" s="8">
        <v>38970</v>
      </c>
      <c r="T27" s="8">
        <v>0</v>
      </c>
      <c r="U27" s="8">
        <v>0</v>
      </c>
      <c r="V27" s="8">
        <v>6</v>
      </c>
      <c r="W27" s="8">
        <v>4186166</v>
      </c>
      <c r="X27" s="8">
        <v>0</v>
      </c>
      <c r="Y27" s="8">
        <v>0</v>
      </c>
      <c r="Z27" s="8">
        <v>0</v>
      </c>
      <c r="AA27" s="8">
        <v>0</v>
      </c>
      <c r="AB27" s="8">
        <v>2</v>
      </c>
      <c r="AC27" s="8">
        <v>303865</v>
      </c>
      <c r="AD27" s="38">
        <f t="shared" si="10"/>
        <v>9</v>
      </c>
      <c r="AE27" s="39">
        <f t="shared" si="11"/>
        <v>4529001</v>
      </c>
      <c r="AF27" s="37">
        <f t="shared" si="12"/>
        <v>20</v>
      </c>
      <c r="AG27" s="38">
        <f t="shared" si="13"/>
        <v>5059461</v>
      </c>
      <c r="AH27" s="8">
        <v>20</v>
      </c>
      <c r="AI27" s="10">
        <v>5059461</v>
      </c>
    </row>
    <row r="28" spans="2:35" ht="20.25" customHeight="1" x14ac:dyDescent="0.2">
      <c r="B28" s="91" t="s">
        <v>45</v>
      </c>
      <c r="C28" s="92"/>
      <c r="D28" s="92"/>
      <c r="E28" s="92"/>
      <c r="F28" s="93"/>
      <c r="G28" s="22" t="s">
        <v>11</v>
      </c>
      <c r="H28" s="7">
        <v>5</v>
      </c>
      <c r="I28" s="8">
        <v>101930</v>
      </c>
      <c r="J28" s="8">
        <v>8</v>
      </c>
      <c r="K28" s="8">
        <v>100450</v>
      </c>
      <c r="L28" s="8">
        <v>1</v>
      </c>
      <c r="M28" s="8">
        <v>39200</v>
      </c>
      <c r="N28" s="8">
        <v>3</v>
      </c>
      <c r="O28" s="8">
        <v>17435</v>
      </c>
      <c r="P28" s="38">
        <f t="shared" si="8"/>
        <v>17</v>
      </c>
      <c r="Q28" s="39">
        <f t="shared" si="9"/>
        <v>259015</v>
      </c>
      <c r="R28" s="9">
        <v>5</v>
      </c>
      <c r="S28" s="8">
        <v>593285</v>
      </c>
      <c r="T28" s="8">
        <v>4</v>
      </c>
      <c r="U28" s="8">
        <v>443300</v>
      </c>
      <c r="V28" s="8">
        <v>7</v>
      </c>
      <c r="W28" s="8">
        <v>12156329</v>
      </c>
      <c r="X28" s="8">
        <v>7</v>
      </c>
      <c r="Y28" s="8">
        <v>4411459</v>
      </c>
      <c r="Z28" s="8">
        <v>0</v>
      </c>
      <c r="AA28" s="8">
        <v>0</v>
      </c>
      <c r="AB28" s="8">
        <v>16</v>
      </c>
      <c r="AC28" s="8">
        <v>15150490</v>
      </c>
      <c r="AD28" s="38">
        <f t="shared" si="10"/>
        <v>39</v>
      </c>
      <c r="AE28" s="39">
        <f t="shared" si="11"/>
        <v>32754863</v>
      </c>
      <c r="AF28" s="37">
        <f t="shared" si="12"/>
        <v>56</v>
      </c>
      <c r="AG28" s="38">
        <f t="shared" si="13"/>
        <v>33013878</v>
      </c>
      <c r="AH28" s="8">
        <v>56</v>
      </c>
      <c r="AI28" s="10">
        <v>33013878</v>
      </c>
    </row>
    <row r="29" spans="2:35" ht="20.25" customHeight="1" x14ac:dyDescent="0.2">
      <c r="B29" s="91" t="s">
        <v>21</v>
      </c>
      <c r="C29" s="92"/>
      <c r="D29" s="92"/>
      <c r="E29" s="92"/>
      <c r="F29" s="93"/>
      <c r="G29" s="22" t="s">
        <v>11</v>
      </c>
      <c r="H29" s="7">
        <v>0</v>
      </c>
      <c r="I29" s="8">
        <v>0</v>
      </c>
      <c r="J29" s="8">
        <v>3</v>
      </c>
      <c r="K29" s="8">
        <v>315270</v>
      </c>
      <c r="L29" s="8">
        <v>5</v>
      </c>
      <c r="M29" s="8">
        <v>2896740</v>
      </c>
      <c r="N29" s="8">
        <v>18</v>
      </c>
      <c r="O29" s="8">
        <v>1244940</v>
      </c>
      <c r="P29" s="38">
        <f t="shared" si="8"/>
        <v>26</v>
      </c>
      <c r="Q29" s="39">
        <f t="shared" si="9"/>
        <v>4456950</v>
      </c>
      <c r="R29" s="9">
        <v>1</v>
      </c>
      <c r="S29" s="8">
        <v>5857</v>
      </c>
      <c r="T29" s="24">
        <v>0</v>
      </c>
      <c r="U29" s="24">
        <v>0</v>
      </c>
      <c r="V29" s="24">
        <v>3</v>
      </c>
      <c r="W29" s="24">
        <v>805215</v>
      </c>
      <c r="X29" s="24">
        <v>13</v>
      </c>
      <c r="Y29" s="24">
        <v>107820</v>
      </c>
      <c r="Z29" s="24">
        <v>0</v>
      </c>
      <c r="AA29" s="24">
        <v>0</v>
      </c>
      <c r="AB29" s="24">
        <v>1</v>
      </c>
      <c r="AC29" s="24">
        <v>6000</v>
      </c>
      <c r="AD29" s="38">
        <f t="shared" si="10"/>
        <v>18</v>
      </c>
      <c r="AE29" s="39">
        <f t="shared" si="11"/>
        <v>924892</v>
      </c>
      <c r="AF29" s="37">
        <f t="shared" si="12"/>
        <v>44</v>
      </c>
      <c r="AG29" s="38">
        <f t="shared" si="13"/>
        <v>5381842</v>
      </c>
      <c r="AH29" s="24">
        <v>44</v>
      </c>
      <c r="AI29" s="25">
        <v>5381842</v>
      </c>
    </row>
    <row r="30" spans="2:35" ht="20.25" customHeight="1" x14ac:dyDescent="0.2">
      <c r="B30" s="91" t="s">
        <v>54</v>
      </c>
      <c r="C30" s="92"/>
      <c r="D30" s="92"/>
      <c r="E30" s="92"/>
      <c r="F30" s="93"/>
      <c r="G30" s="22" t="s">
        <v>11</v>
      </c>
      <c r="H30" s="7">
        <v>0</v>
      </c>
      <c r="I30" s="8">
        <v>0</v>
      </c>
      <c r="J30" s="8">
        <v>21</v>
      </c>
      <c r="K30" s="8">
        <v>63280</v>
      </c>
      <c r="L30" s="8">
        <v>0</v>
      </c>
      <c r="M30" s="8">
        <v>0</v>
      </c>
      <c r="N30" s="8">
        <v>0</v>
      </c>
      <c r="O30" s="8">
        <v>0</v>
      </c>
      <c r="P30" s="38">
        <f t="shared" si="8"/>
        <v>21</v>
      </c>
      <c r="Q30" s="39">
        <f t="shared" si="9"/>
        <v>63280</v>
      </c>
      <c r="R30" s="9">
        <v>0</v>
      </c>
      <c r="S30" s="8">
        <v>0</v>
      </c>
      <c r="T30" s="24">
        <v>0</v>
      </c>
      <c r="U30" s="24">
        <v>0</v>
      </c>
      <c r="V30" s="24">
        <v>2</v>
      </c>
      <c r="W30" s="24">
        <v>686400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38">
        <f t="shared" si="10"/>
        <v>2</v>
      </c>
      <c r="AE30" s="39">
        <f t="shared" si="11"/>
        <v>686400</v>
      </c>
      <c r="AF30" s="37">
        <f t="shared" si="12"/>
        <v>23</v>
      </c>
      <c r="AG30" s="38">
        <f t="shared" si="13"/>
        <v>749680</v>
      </c>
      <c r="AH30" s="24">
        <v>4</v>
      </c>
      <c r="AI30" s="25">
        <v>732400</v>
      </c>
    </row>
    <row r="31" spans="2:35" ht="20.25" customHeight="1" x14ac:dyDescent="0.2">
      <c r="B31" s="91" t="s">
        <v>55</v>
      </c>
      <c r="C31" s="92"/>
      <c r="D31" s="92"/>
      <c r="E31" s="92"/>
      <c r="F31" s="93"/>
      <c r="G31" s="22" t="s">
        <v>11</v>
      </c>
      <c r="H31" s="7">
        <v>0</v>
      </c>
      <c r="I31" s="8">
        <v>0</v>
      </c>
      <c r="J31" s="8">
        <v>6</v>
      </c>
      <c r="K31" s="8">
        <v>143000</v>
      </c>
      <c r="L31" s="8">
        <v>17</v>
      </c>
      <c r="M31" s="8">
        <v>134600</v>
      </c>
      <c r="N31" s="8">
        <v>0</v>
      </c>
      <c r="O31" s="8">
        <v>0</v>
      </c>
      <c r="P31" s="38">
        <f t="shared" si="8"/>
        <v>23</v>
      </c>
      <c r="Q31" s="39">
        <f t="shared" si="9"/>
        <v>277600</v>
      </c>
      <c r="R31" s="9">
        <v>0</v>
      </c>
      <c r="S31" s="8">
        <v>0</v>
      </c>
      <c r="T31" s="24">
        <v>0</v>
      </c>
      <c r="U31" s="24">
        <v>0</v>
      </c>
      <c r="V31" s="24">
        <v>7</v>
      </c>
      <c r="W31" s="24">
        <v>28378620</v>
      </c>
      <c r="X31" s="24">
        <v>1</v>
      </c>
      <c r="Y31" s="24">
        <v>2200</v>
      </c>
      <c r="Z31" s="24">
        <v>0</v>
      </c>
      <c r="AA31" s="24">
        <v>0</v>
      </c>
      <c r="AB31" s="24">
        <v>6</v>
      </c>
      <c r="AC31" s="24">
        <v>5600294</v>
      </c>
      <c r="AD31" s="38">
        <f t="shared" si="10"/>
        <v>14</v>
      </c>
      <c r="AE31" s="39">
        <f t="shared" si="11"/>
        <v>33981114</v>
      </c>
      <c r="AF31" s="37">
        <f t="shared" si="12"/>
        <v>37</v>
      </c>
      <c r="AG31" s="38">
        <f t="shared" si="13"/>
        <v>34258714</v>
      </c>
      <c r="AH31" s="24">
        <v>37</v>
      </c>
      <c r="AI31" s="25">
        <v>34258714</v>
      </c>
    </row>
    <row r="32" spans="2:35" ht="20.25" customHeight="1" x14ac:dyDescent="0.2">
      <c r="B32" s="91" t="s">
        <v>44</v>
      </c>
      <c r="C32" s="92"/>
      <c r="D32" s="92"/>
      <c r="E32" s="92"/>
      <c r="F32" s="93"/>
      <c r="G32" s="22" t="s">
        <v>11</v>
      </c>
      <c r="H32" s="7">
        <v>0</v>
      </c>
      <c r="I32" s="8">
        <v>0</v>
      </c>
      <c r="J32" s="8">
        <v>0</v>
      </c>
      <c r="K32" s="8">
        <v>0</v>
      </c>
      <c r="L32" s="8">
        <v>6</v>
      </c>
      <c r="M32" s="8">
        <v>815704</v>
      </c>
      <c r="N32" s="8">
        <v>0</v>
      </c>
      <c r="O32" s="8">
        <v>0</v>
      </c>
      <c r="P32" s="38">
        <f t="shared" si="8"/>
        <v>6</v>
      </c>
      <c r="Q32" s="39">
        <f t="shared" si="9"/>
        <v>815704</v>
      </c>
      <c r="R32" s="9">
        <v>0</v>
      </c>
      <c r="S32" s="8">
        <v>0</v>
      </c>
      <c r="T32" s="24">
        <v>0</v>
      </c>
      <c r="U32" s="24">
        <v>0</v>
      </c>
      <c r="V32" s="24">
        <v>4</v>
      </c>
      <c r="W32" s="24">
        <v>1896354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38">
        <f t="shared" si="10"/>
        <v>4</v>
      </c>
      <c r="AE32" s="39">
        <f t="shared" si="11"/>
        <v>1896354</v>
      </c>
      <c r="AF32" s="37">
        <f t="shared" si="12"/>
        <v>10</v>
      </c>
      <c r="AG32" s="38">
        <f t="shared" si="13"/>
        <v>2712058</v>
      </c>
      <c r="AH32" s="24">
        <v>10</v>
      </c>
      <c r="AI32" s="25">
        <v>2712058</v>
      </c>
    </row>
    <row r="33" spans="2:35" ht="20.25" customHeight="1" x14ac:dyDescent="0.2">
      <c r="B33" s="91" t="s">
        <v>22</v>
      </c>
      <c r="C33" s="92"/>
      <c r="D33" s="92"/>
      <c r="E33" s="92"/>
      <c r="F33" s="93"/>
      <c r="G33" s="22" t="s">
        <v>11</v>
      </c>
      <c r="H33" s="7">
        <v>0</v>
      </c>
      <c r="I33" s="8">
        <v>0</v>
      </c>
      <c r="J33" s="8">
        <v>2</v>
      </c>
      <c r="K33" s="8">
        <v>13794</v>
      </c>
      <c r="L33" s="8">
        <v>0</v>
      </c>
      <c r="M33" s="8">
        <v>0</v>
      </c>
      <c r="N33" s="8">
        <v>0</v>
      </c>
      <c r="O33" s="8">
        <v>0</v>
      </c>
      <c r="P33" s="38">
        <f t="shared" si="8"/>
        <v>2</v>
      </c>
      <c r="Q33" s="39">
        <f t="shared" si="9"/>
        <v>13794</v>
      </c>
      <c r="R33" s="9">
        <v>0</v>
      </c>
      <c r="S33" s="8">
        <v>0</v>
      </c>
      <c r="T33" s="24">
        <v>0</v>
      </c>
      <c r="U33" s="24">
        <v>0</v>
      </c>
      <c r="V33" s="24">
        <v>2</v>
      </c>
      <c r="W33" s="24">
        <v>547800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38">
        <f t="shared" si="10"/>
        <v>2</v>
      </c>
      <c r="AE33" s="39">
        <f t="shared" si="11"/>
        <v>547800</v>
      </c>
      <c r="AF33" s="37">
        <f t="shared" si="12"/>
        <v>4</v>
      </c>
      <c r="AG33" s="38">
        <f t="shared" si="13"/>
        <v>561594</v>
      </c>
      <c r="AH33" s="24">
        <v>4</v>
      </c>
      <c r="AI33" s="25">
        <v>561594</v>
      </c>
    </row>
    <row r="34" spans="2:35" ht="20.25" customHeight="1" x14ac:dyDescent="0.2">
      <c r="B34" s="91" t="s">
        <v>23</v>
      </c>
      <c r="C34" s="92"/>
      <c r="D34" s="92"/>
      <c r="E34" s="92"/>
      <c r="F34" s="93"/>
      <c r="G34" s="22" t="s">
        <v>11</v>
      </c>
      <c r="H34" s="7">
        <v>0</v>
      </c>
      <c r="I34" s="8">
        <v>0</v>
      </c>
      <c r="J34" s="8">
        <v>3</v>
      </c>
      <c r="K34" s="8">
        <v>91680</v>
      </c>
      <c r="L34" s="8">
        <v>10</v>
      </c>
      <c r="M34" s="8">
        <v>841568</v>
      </c>
      <c r="N34" s="8">
        <v>0</v>
      </c>
      <c r="O34" s="8">
        <v>0</v>
      </c>
      <c r="P34" s="38">
        <f t="shared" si="8"/>
        <v>13</v>
      </c>
      <c r="Q34" s="39">
        <f t="shared" si="9"/>
        <v>933248</v>
      </c>
      <c r="R34" s="9">
        <v>1</v>
      </c>
      <c r="S34" s="8">
        <v>23000</v>
      </c>
      <c r="T34" s="24">
        <v>0</v>
      </c>
      <c r="U34" s="24">
        <v>0</v>
      </c>
      <c r="V34" s="24">
        <v>33</v>
      </c>
      <c r="W34" s="24">
        <v>12284615</v>
      </c>
      <c r="X34" s="24">
        <v>0</v>
      </c>
      <c r="Y34" s="24">
        <v>0</v>
      </c>
      <c r="Z34" s="24">
        <v>0</v>
      </c>
      <c r="AA34" s="24">
        <v>0</v>
      </c>
      <c r="AB34" s="24">
        <v>11</v>
      </c>
      <c r="AC34" s="24">
        <v>2526994</v>
      </c>
      <c r="AD34" s="38">
        <f t="shared" si="10"/>
        <v>45</v>
      </c>
      <c r="AE34" s="39">
        <f t="shared" si="11"/>
        <v>14834609</v>
      </c>
      <c r="AF34" s="37">
        <f t="shared" si="12"/>
        <v>58</v>
      </c>
      <c r="AG34" s="38">
        <f t="shared" si="13"/>
        <v>15767857</v>
      </c>
      <c r="AH34" s="24">
        <v>58</v>
      </c>
      <c r="AI34" s="25">
        <v>15767857</v>
      </c>
    </row>
    <row r="35" spans="2:35" ht="20.25" customHeight="1" x14ac:dyDescent="0.2">
      <c r="B35" s="91" t="s">
        <v>56</v>
      </c>
      <c r="C35" s="92"/>
      <c r="D35" s="92"/>
      <c r="E35" s="92"/>
      <c r="F35" s="93"/>
      <c r="G35" s="22" t="s">
        <v>11</v>
      </c>
      <c r="H35" s="7">
        <v>1</v>
      </c>
      <c r="I35" s="8">
        <v>1540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767536</v>
      </c>
      <c r="P35" s="38">
        <f t="shared" si="8"/>
        <v>2</v>
      </c>
      <c r="Q35" s="39">
        <f t="shared" si="9"/>
        <v>769076</v>
      </c>
      <c r="R35" s="9">
        <v>5</v>
      </c>
      <c r="S35" s="8">
        <v>1005234</v>
      </c>
      <c r="T35" s="24">
        <v>1</v>
      </c>
      <c r="U35" s="24">
        <v>13860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1</v>
      </c>
      <c r="AC35" s="24">
        <v>79530</v>
      </c>
      <c r="AD35" s="38">
        <f t="shared" si="10"/>
        <v>7</v>
      </c>
      <c r="AE35" s="39">
        <f t="shared" si="11"/>
        <v>1098624</v>
      </c>
      <c r="AF35" s="37">
        <f t="shared" si="12"/>
        <v>9</v>
      </c>
      <c r="AG35" s="38">
        <f t="shared" si="13"/>
        <v>1867700</v>
      </c>
      <c r="AH35" s="24">
        <v>9</v>
      </c>
      <c r="AI35" s="25">
        <v>1867700</v>
      </c>
    </row>
    <row r="36" spans="2:35" ht="20.25" customHeight="1" x14ac:dyDescent="0.2">
      <c r="B36" s="91" t="s">
        <v>38</v>
      </c>
      <c r="C36" s="92"/>
      <c r="D36" s="92"/>
      <c r="E36" s="92"/>
      <c r="F36" s="93"/>
      <c r="G36" s="22" t="s">
        <v>11</v>
      </c>
      <c r="H36" s="7">
        <v>0</v>
      </c>
      <c r="I36" s="8">
        <v>0</v>
      </c>
      <c r="J36" s="8">
        <v>0</v>
      </c>
      <c r="K36" s="8">
        <v>0</v>
      </c>
      <c r="L36" s="8">
        <v>3</v>
      </c>
      <c r="M36" s="8">
        <v>66000</v>
      </c>
      <c r="N36" s="8">
        <v>1</v>
      </c>
      <c r="O36" s="8">
        <v>228800</v>
      </c>
      <c r="P36" s="38">
        <f t="shared" si="8"/>
        <v>4</v>
      </c>
      <c r="Q36" s="39">
        <f t="shared" si="9"/>
        <v>294800</v>
      </c>
      <c r="R36" s="9">
        <v>1</v>
      </c>
      <c r="S36" s="8">
        <v>49368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38">
        <f t="shared" si="10"/>
        <v>1</v>
      </c>
      <c r="AE36" s="39">
        <f t="shared" si="11"/>
        <v>49368</v>
      </c>
      <c r="AF36" s="37">
        <f t="shared" si="12"/>
        <v>5</v>
      </c>
      <c r="AG36" s="38">
        <f t="shared" si="13"/>
        <v>344168</v>
      </c>
      <c r="AH36" s="24">
        <v>0</v>
      </c>
      <c r="AI36" s="25">
        <v>0</v>
      </c>
    </row>
    <row r="37" spans="2:35" ht="20.25" customHeight="1" x14ac:dyDescent="0.2">
      <c r="B37" s="91" t="s">
        <v>24</v>
      </c>
      <c r="C37" s="92"/>
      <c r="D37" s="92"/>
      <c r="E37" s="92"/>
      <c r="F37" s="93"/>
      <c r="G37" s="22" t="s">
        <v>11</v>
      </c>
      <c r="H37" s="7">
        <v>0</v>
      </c>
      <c r="I37" s="8">
        <v>0</v>
      </c>
      <c r="J37" s="8">
        <v>1</v>
      </c>
      <c r="K37" s="8">
        <v>115000</v>
      </c>
      <c r="L37" s="8">
        <v>0</v>
      </c>
      <c r="M37" s="8">
        <v>0</v>
      </c>
      <c r="N37" s="8">
        <v>0</v>
      </c>
      <c r="O37" s="8">
        <v>0</v>
      </c>
      <c r="P37" s="38">
        <f t="shared" si="8"/>
        <v>1</v>
      </c>
      <c r="Q37" s="39">
        <f t="shared" si="9"/>
        <v>115000</v>
      </c>
      <c r="R37" s="9">
        <v>14</v>
      </c>
      <c r="S37" s="8">
        <v>1509585</v>
      </c>
      <c r="T37" s="24">
        <v>0</v>
      </c>
      <c r="U37" s="24">
        <v>0</v>
      </c>
      <c r="V37" s="24">
        <v>1</v>
      </c>
      <c r="W37" s="24">
        <v>646800</v>
      </c>
      <c r="X37" s="24">
        <v>0</v>
      </c>
      <c r="Y37" s="24">
        <v>0</v>
      </c>
      <c r="Z37" s="24">
        <v>0</v>
      </c>
      <c r="AA37" s="24">
        <v>0</v>
      </c>
      <c r="AB37" s="24">
        <v>1</v>
      </c>
      <c r="AC37" s="24">
        <v>314700</v>
      </c>
      <c r="AD37" s="38">
        <f t="shared" si="10"/>
        <v>16</v>
      </c>
      <c r="AE37" s="39">
        <f t="shared" si="11"/>
        <v>2471085</v>
      </c>
      <c r="AF37" s="37">
        <f t="shared" si="12"/>
        <v>17</v>
      </c>
      <c r="AG37" s="38">
        <f t="shared" si="13"/>
        <v>2586085</v>
      </c>
      <c r="AH37" s="24">
        <v>17</v>
      </c>
      <c r="AI37" s="25">
        <v>2586085</v>
      </c>
    </row>
    <row r="38" spans="2:35" ht="20.25" customHeight="1" x14ac:dyDescent="0.2">
      <c r="B38" s="91" t="s">
        <v>46</v>
      </c>
      <c r="C38" s="92"/>
      <c r="D38" s="92"/>
      <c r="E38" s="92"/>
      <c r="F38" s="93"/>
      <c r="G38" s="22" t="s">
        <v>11</v>
      </c>
      <c r="H38" s="7">
        <v>1</v>
      </c>
      <c r="I38" s="8">
        <v>299750</v>
      </c>
      <c r="J38" s="8">
        <v>49</v>
      </c>
      <c r="K38" s="8">
        <v>48197</v>
      </c>
      <c r="L38" s="8">
        <v>9</v>
      </c>
      <c r="M38" s="8">
        <v>180701</v>
      </c>
      <c r="N38" s="8">
        <v>9</v>
      </c>
      <c r="O38" s="8">
        <v>352799</v>
      </c>
      <c r="P38" s="38">
        <f t="shared" si="8"/>
        <v>68</v>
      </c>
      <c r="Q38" s="39">
        <f t="shared" si="9"/>
        <v>881447</v>
      </c>
      <c r="R38" s="9">
        <v>4</v>
      </c>
      <c r="S38" s="8">
        <v>327349</v>
      </c>
      <c r="T38" s="24">
        <v>0</v>
      </c>
      <c r="U38" s="24">
        <v>0</v>
      </c>
      <c r="V38" s="24">
        <v>14</v>
      </c>
      <c r="W38" s="24">
        <v>2975256</v>
      </c>
      <c r="X38" s="24">
        <v>1</v>
      </c>
      <c r="Y38" s="24">
        <v>82500</v>
      </c>
      <c r="Z38" s="24">
        <v>0</v>
      </c>
      <c r="AA38" s="24">
        <v>0</v>
      </c>
      <c r="AB38" s="24">
        <v>5</v>
      </c>
      <c r="AC38" s="24">
        <v>821898</v>
      </c>
      <c r="AD38" s="38">
        <f t="shared" si="10"/>
        <v>24</v>
      </c>
      <c r="AE38" s="39">
        <f t="shared" si="11"/>
        <v>4207003</v>
      </c>
      <c r="AF38" s="37">
        <f t="shared" si="12"/>
        <v>92</v>
      </c>
      <c r="AG38" s="38">
        <f t="shared" si="13"/>
        <v>5088450</v>
      </c>
      <c r="AH38" s="24">
        <v>92</v>
      </c>
      <c r="AI38" s="25">
        <v>5088450</v>
      </c>
    </row>
    <row r="39" spans="2:35" ht="20.25" customHeight="1" x14ac:dyDescent="0.2">
      <c r="B39" s="91" t="s">
        <v>57</v>
      </c>
      <c r="C39" s="92"/>
      <c r="D39" s="92"/>
      <c r="E39" s="92"/>
      <c r="F39" s="93"/>
      <c r="G39" s="23" t="s">
        <v>11</v>
      </c>
      <c r="H39" s="11">
        <v>6</v>
      </c>
      <c r="I39" s="12">
        <v>208056</v>
      </c>
      <c r="J39" s="12">
        <v>10</v>
      </c>
      <c r="K39" s="12">
        <v>265403</v>
      </c>
      <c r="L39" s="12">
        <v>4</v>
      </c>
      <c r="M39" s="12">
        <v>201106</v>
      </c>
      <c r="N39" s="12">
        <v>16</v>
      </c>
      <c r="O39" s="12">
        <v>1057682</v>
      </c>
      <c r="P39" s="38">
        <f t="shared" si="8"/>
        <v>36</v>
      </c>
      <c r="Q39" s="39">
        <f t="shared" si="9"/>
        <v>1732247</v>
      </c>
      <c r="R39" s="13">
        <v>6</v>
      </c>
      <c r="S39" s="12">
        <v>1439979</v>
      </c>
      <c r="T39" s="26">
        <v>0</v>
      </c>
      <c r="U39" s="26">
        <v>0</v>
      </c>
      <c r="V39" s="26">
        <v>8</v>
      </c>
      <c r="W39" s="26">
        <v>5690627</v>
      </c>
      <c r="X39" s="26">
        <v>0</v>
      </c>
      <c r="Y39" s="26">
        <v>0</v>
      </c>
      <c r="Z39" s="26">
        <v>0</v>
      </c>
      <c r="AA39" s="26">
        <v>0</v>
      </c>
      <c r="AB39" s="26">
        <v>14</v>
      </c>
      <c r="AC39" s="26">
        <v>588335</v>
      </c>
      <c r="AD39" s="38">
        <f t="shared" si="10"/>
        <v>28</v>
      </c>
      <c r="AE39" s="39">
        <f t="shared" si="11"/>
        <v>7718941</v>
      </c>
      <c r="AF39" s="37">
        <f t="shared" si="12"/>
        <v>64</v>
      </c>
      <c r="AG39" s="38">
        <f t="shared" si="13"/>
        <v>9451188</v>
      </c>
      <c r="AH39" s="26">
        <v>64</v>
      </c>
      <c r="AI39" s="27">
        <v>9451188</v>
      </c>
    </row>
    <row r="40" spans="2:35" ht="20.25" customHeight="1" x14ac:dyDescent="0.2">
      <c r="B40" s="91" t="s">
        <v>36</v>
      </c>
      <c r="C40" s="92"/>
      <c r="D40" s="92"/>
      <c r="E40" s="92"/>
      <c r="F40" s="93"/>
      <c r="G40" s="22" t="s">
        <v>11</v>
      </c>
      <c r="H40" s="7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5</v>
      </c>
      <c r="O40" s="8">
        <v>28600</v>
      </c>
      <c r="P40" s="38">
        <f t="shared" si="8"/>
        <v>5</v>
      </c>
      <c r="Q40" s="39">
        <f t="shared" si="9"/>
        <v>28600</v>
      </c>
      <c r="R40" s="9">
        <v>0</v>
      </c>
      <c r="S40" s="8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38">
        <f t="shared" si="10"/>
        <v>0</v>
      </c>
      <c r="AE40" s="39">
        <f t="shared" si="11"/>
        <v>0</v>
      </c>
      <c r="AF40" s="37">
        <f t="shared" si="12"/>
        <v>5</v>
      </c>
      <c r="AG40" s="38">
        <f t="shared" si="13"/>
        <v>28600</v>
      </c>
      <c r="AH40" s="24">
        <v>0</v>
      </c>
      <c r="AI40" s="25">
        <v>0</v>
      </c>
    </row>
    <row r="41" spans="2:35" ht="20.25" customHeight="1" x14ac:dyDescent="0.2">
      <c r="B41" s="91" t="s">
        <v>58</v>
      </c>
      <c r="C41" s="92"/>
      <c r="D41" s="92"/>
      <c r="E41" s="92"/>
      <c r="F41" s="93"/>
      <c r="G41" s="22" t="s">
        <v>11</v>
      </c>
      <c r="H41" s="7">
        <v>0</v>
      </c>
      <c r="I41" s="8">
        <v>0</v>
      </c>
      <c r="J41" s="8">
        <v>0</v>
      </c>
      <c r="K41" s="8">
        <v>0</v>
      </c>
      <c r="L41" s="8">
        <v>14</v>
      </c>
      <c r="M41" s="8">
        <v>3902800</v>
      </c>
      <c r="N41" s="8">
        <v>0</v>
      </c>
      <c r="O41" s="8">
        <v>0</v>
      </c>
      <c r="P41" s="38">
        <f t="shared" si="8"/>
        <v>14</v>
      </c>
      <c r="Q41" s="39">
        <f t="shared" si="9"/>
        <v>3902800</v>
      </c>
      <c r="R41" s="9">
        <v>10</v>
      </c>
      <c r="S41" s="8">
        <v>988239</v>
      </c>
      <c r="T41" s="24">
        <v>0</v>
      </c>
      <c r="U41" s="24">
        <v>0</v>
      </c>
      <c r="V41" s="24">
        <v>7</v>
      </c>
      <c r="W41" s="24">
        <v>7418798</v>
      </c>
      <c r="X41" s="24">
        <v>0</v>
      </c>
      <c r="Y41" s="24">
        <v>0</v>
      </c>
      <c r="Z41" s="24">
        <v>0</v>
      </c>
      <c r="AA41" s="24">
        <v>0</v>
      </c>
      <c r="AB41" s="24">
        <v>1</v>
      </c>
      <c r="AC41" s="24">
        <v>126000</v>
      </c>
      <c r="AD41" s="38">
        <f t="shared" si="10"/>
        <v>18</v>
      </c>
      <c r="AE41" s="39">
        <f t="shared" si="11"/>
        <v>8533037</v>
      </c>
      <c r="AF41" s="37">
        <f t="shared" si="12"/>
        <v>32</v>
      </c>
      <c r="AG41" s="38">
        <f t="shared" si="13"/>
        <v>12435837</v>
      </c>
      <c r="AH41" s="24">
        <v>0</v>
      </c>
      <c r="AI41" s="25">
        <v>0</v>
      </c>
    </row>
    <row r="42" spans="2:35" ht="20.25" customHeight="1" x14ac:dyDescent="0.2">
      <c r="B42" s="91" t="s">
        <v>59</v>
      </c>
      <c r="C42" s="92"/>
      <c r="D42" s="92"/>
      <c r="E42" s="92"/>
      <c r="F42" s="93"/>
      <c r="G42" s="22" t="s">
        <v>11</v>
      </c>
      <c r="H42" s="7">
        <v>0</v>
      </c>
      <c r="I42" s="8">
        <v>0</v>
      </c>
      <c r="J42" s="8">
        <v>0</v>
      </c>
      <c r="K42" s="8">
        <v>0</v>
      </c>
      <c r="L42" s="8">
        <v>2</v>
      </c>
      <c r="M42" s="8">
        <v>2992467</v>
      </c>
      <c r="N42" s="8">
        <v>0</v>
      </c>
      <c r="O42" s="8">
        <v>0</v>
      </c>
      <c r="P42" s="38">
        <f t="shared" si="8"/>
        <v>2</v>
      </c>
      <c r="Q42" s="39">
        <f t="shared" si="9"/>
        <v>2992467</v>
      </c>
      <c r="R42" s="9">
        <v>0</v>
      </c>
      <c r="S42" s="8">
        <v>0</v>
      </c>
      <c r="T42" s="24">
        <v>0</v>
      </c>
      <c r="U42" s="24">
        <v>0</v>
      </c>
      <c r="V42" s="24">
        <v>3</v>
      </c>
      <c r="W42" s="24">
        <v>3338685</v>
      </c>
      <c r="X42" s="24">
        <v>1</v>
      </c>
      <c r="Y42" s="24">
        <v>5500</v>
      </c>
      <c r="Z42" s="24">
        <v>0</v>
      </c>
      <c r="AA42" s="24">
        <v>0</v>
      </c>
      <c r="AB42" s="24">
        <v>0</v>
      </c>
      <c r="AC42" s="24">
        <v>0</v>
      </c>
      <c r="AD42" s="38">
        <f t="shared" si="10"/>
        <v>4</v>
      </c>
      <c r="AE42" s="39">
        <f t="shared" si="11"/>
        <v>3344185</v>
      </c>
      <c r="AF42" s="37">
        <f t="shared" si="12"/>
        <v>6</v>
      </c>
      <c r="AG42" s="38">
        <f t="shared" si="13"/>
        <v>6336652</v>
      </c>
      <c r="AH42" s="24">
        <v>0</v>
      </c>
      <c r="AI42" s="25">
        <v>0</v>
      </c>
    </row>
    <row r="43" spans="2:35" ht="20.25" customHeight="1" x14ac:dyDescent="0.2">
      <c r="B43" s="91" t="s">
        <v>43</v>
      </c>
      <c r="C43" s="92"/>
      <c r="D43" s="92"/>
      <c r="E43" s="92"/>
      <c r="F43" s="93"/>
      <c r="G43" s="31" t="s">
        <v>11</v>
      </c>
      <c r="H43" s="7">
        <v>0</v>
      </c>
      <c r="I43" s="8">
        <v>0</v>
      </c>
      <c r="J43" s="8">
        <v>0</v>
      </c>
      <c r="K43" s="8">
        <v>0</v>
      </c>
      <c r="L43" s="8">
        <v>1</v>
      </c>
      <c r="M43" s="8">
        <v>1520</v>
      </c>
      <c r="N43" s="8">
        <v>0</v>
      </c>
      <c r="O43" s="8">
        <v>0</v>
      </c>
      <c r="P43" s="38">
        <f t="shared" si="8"/>
        <v>1</v>
      </c>
      <c r="Q43" s="39">
        <f t="shared" si="9"/>
        <v>1520</v>
      </c>
      <c r="R43" s="9">
        <v>25</v>
      </c>
      <c r="S43" s="8">
        <v>2155285</v>
      </c>
      <c r="T43" s="24">
        <v>0</v>
      </c>
      <c r="U43" s="24">
        <v>0</v>
      </c>
      <c r="V43" s="24">
        <v>2</v>
      </c>
      <c r="W43" s="24">
        <v>637230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38">
        <f t="shared" si="10"/>
        <v>27</v>
      </c>
      <c r="AE43" s="39">
        <f t="shared" si="11"/>
        <v>2792515</v>
      </c>
      <c r="AF43" s="37">
        <f t="shared" si="12"/>
        <v>28</v>
      </c>
      <c r="AG43" s="38">
        <f t="shared" si="13"/>
        <v>2794035</v>
      </c>
      <c r="AH43" s="24">
        <v>28</v>
      </c>
      <c r="AI43" s="25">
        <v>2794035</v>
      </c>
    </row>
    <row r="44" spans="2:35" ht="20.25" customHeight="1" x14ac:dyDescent="0.2">
      <c r="B44" s="91" t="s">
        <v>29</v>
      </c>
      <c r="C44" s="92"/>
      <c r="D44" s="92"/>
      <c r="E44" s="92"/>
      <c r="F44" s="93"/>
      <c r="G44" s="31" t="s">
        <v>11</v>
      </c>
      <c r="H44" s="7">
        <v>0</v>
      </c>
      <c r="I44" s="8">
        <v>0</v>
      </c>
      <c r="J44" s="8">
        <v>5</v>
      </c>
      <c r="K44" s="8">
        <v>73850</v>
      </c>
      <c r="L44" s="8">
        <v>2</v>
      </c>
      <c r="M44" s="8">
        <v>15000</v>
      </c>
      <c r="N44" s="8">
        <v>0</v>
      </c>
      <c r="O44" s="8">
        <v>0</v>
      </c>
      <c r="P44" s="38">
        <f t="shared" si="8"/>
        <v>7</v>
      </c>
      <c r="Q44" s="39">
        <f t="shared" si="9"/>
        <v>88850</v>
      </c>
      <c r="R44" s="9">
        <v>4</v>
      </c>
      <c r="S44" s="8">
        <v>165760</v>
      </c>
      <c r="T44" s="24">
        <v>0</v>
      </c>
      <c r="U44" s="24">
        <v>0</v>
      </c>
      <c r="V44" s="24">
        <v>15</v>
      </c>
      <c r="W44" s="24">
        <v>11895105</v>
      </c>
      <c r="X44" s="24">
        <v>0</v>
      </c>
      <c r="Y44" s="24">
        <v>0</v>
      </c>
      <c r="Z44" s="24">
        <v>0</v>
      </c>
      <c r="AA44" s="24">
        <v>0</v>
      </c>
      <c r="AB44" s="24">
        <v>6</v>
      </c>
      <c r="AC44" s="24">
        <v>10265720</v>
      </c>
      <c r="AD44" s="38">
        <f t="shared" si="10"/>
        <v>25</v>
      </c>
      <c r="AE44" s="39">
        <f t="shared" si="11"/>
        <v>22326585</v>
      </c>
      <c r="AF44" s="37">
        <f t="shared" si="12"/>
        <v>32</v>
      </c>
      <c r="AG44" s="38">
        <f t="shared" si="13"/>
        <v>22415435</v>
      </c>
      <c r="AH44" s="24">
        <v>32</v>
      </c>
      <c r="AI44" s="25">
        <v>22415435</v>
      </c>
    </row>
    <row r="45" spans="2:35" ht="20.25" customHeight="1" x14ac:dyDescent="0.2">
      <c r="B45" s="91" t="s">
        <v>60</v>
      </c>
      <c r="C45" s="92"/>
      <c r="D45" s="92"/>
      <c r="E45" s="92"/>
      <c r="F45" s="93"/>
      <c r="G45" s="32" t="s">
        <v>90</v>
      </c>
      <c r="H45" s="33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38">
        <f t="shared" si="8"/>
        <v>0</v>
      </c>
      <c r="Q45" s="39">
        <f t="shared" si="9"/>
        <v>0</v>
      </c>
      <c r="R45" s="3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2</v>
      </c>
      <c r="AC45" s="24">
        <v>1653950</v>
      </c>
      <c r="AD45" s="38">
        <f t="shared" si="10"/>
        <v>2</v>
      </c>
      <c r="AE45" s="39">
        <f t="shared" si="11"/>
        <v>1653950</v>
      </c>
      <c r="AF45" s="37">
        <f t="shared" si="12"/>
        <v>2</v>
      </c>
      <c r="AG45" s="38">
        <f t="shared" si="13"/>
        <v>1653950</v>
      </c>
      <c r="AH45" s="24">
        <v>2</v>
      </c>
      <c r="AI45" s="25">
        <v>1653950</v>
      </c>
    </row>
    <row r="46" spans="2:35" ht="20.25" customHeight="1" x14ac:dyDescent="0.2">
      <c r="B46" s="91" t="s">
        <v>30</v>
      </c>
      <c r="C46" s="92"/>
      <c r="D46" s="92"/>
      <c r="E46" s="92"/>
      <c r="F46" s="93"/>
      <c r="G46" s="31" t="s">
        <v>11</v>
      </c>
      <c r="H46" s="33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1</v>
      </c>
      <c r="O46" s="24">
        <v>3500</v>
      </c>
      <c r="P46" s="38">
        <f t="shared" si="8"/>
        <v>1</v>
      </c>
      <c r="Q46" s="39">
        <f t="shared" si="9"/>
        <v>3500</v>
      </c>
      <c r="R46" s="34">
        <v>16</v>
      </c>
      <c r="S46" s="24">
        <v>1098130</v>
      </c>
      <c r="T46" s="24">
        <v>0</v>
      </c>
      <c r="U46" s="24">
        <v>0</v>
      </c>
      <c r="V46" s="24">
        <v>0</v>
      </c>
      <c r="W46" s="24">
        <v>0</v>
      </c>
      <c r="X46" s="24">
        <v>1</v>
      </c>
      <c r="Y46" s="24">
        <v>100000</v>
      </c>
      <c r="Z46" s="24">
        <v>0</v>
      </c>
      <c r="AA46" s="24">
        <v>0</v>
      </c>
      <c r="AB46" s="24">
        <v>1</v>
      </c>
      <c r="AC46" s="24">
        <v>48440</v>
      </c>
      <c r="AD46" s="38">
        <f t="shared" si="10"/>
        <v>18</v>
      </c>
      <c r="AE46" s="39">
        <f t="shared" si="11"/>
        <v>1246570</v>
      </c>
      <c r="AF46" s="37">
        <f t="shared" si="12"/>
        <v>19</v>
      </c>
      <c r="AG46" s="38">
        <f t="shared" si="13"/>
        <v>1250070</v>
      </c>
      <c r="AH46" s="24">
        <v>0</v>
      </c>
      <c r="AI46" s="25">
        <v>0</v>
      </c>
    </row>
    <row r="47" spans="2:35" ht="20.25" customHeight="1" x14ac:dyDescent="0.2">
      <c r="B47" s="91" t="s">
        <v>35</v>
      </c>
      <c r="C47" s="92"/>
      <c r="D47" s="92"/>
      <c r="E47" s="92"/>
      <c r="F47" s="93"/>
      <c r="G47" s="31" t="s">
        <v>11</v>
      </c>
      <c r="H47" s="33">
        <v>81</v>
      </c>
      <c r="I47" s="24">
        <v>1200465</v>
      </c>
      <c r="J47" s="24">
        <v>24</v>
      </c>
      <c r="K47" s="24">
        <v>93180</v>
      </c>
      <c r="L47" s="24">
        <v>0</v>
      </c>
      <c r="M47" s="24">
        <v>0</v>
      </c>
      <c r="N47" s="24">
        <v>0</v>
      </c>
      <c r="O47" s="24">
        <v>0</v>
      </c>
      <c r="P47" s="38">
        <f t="shared" si="8"/>
        <v>105</v>
      </c>
      <c r="Q47" s="39">
        <f t="shared" si="9"/>
        <v>1293645</v>
      </c>
      <c r="R47" s="3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38">
        <f t="shared" si="10"/>
        <v>0</v>
      </c>
      <c r="AE47" s="39">
        <f t="shared" si="11"/>
        <v>0</v>
      </c>
      <c r="AF47" s="37">
        <f t="shared" si="12"/>
        <v>105</v>
      </c>
      <c r="AG47" s="38">
        <f t="shared" si="13"/>
        <v>1293645</v>
      </c>
      <c r="AH47" s="24">
        <v>105</v>
      </c>
      <c r="AI47" s="25">
        <v>12093645</v>
      </c>
    </row>
    <row r="48" spans="2:35" ht="20.25" customHeight="1" x14ac:dyDescent="0.2">
      <c r="B48" s="91" t="s">
        <v>61</v>
      </c>
      <c r="C48" s="92"/>
      <c r="D48" s="92"/>
      <c r="E48" s="92"/>
      <c r="F48" s="93"/>
      <c r="G48" s="31" t="s">
        <v>11</v>
      </c>
      <c r="H48" s="7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38">
        <f t="shared" si="8"/>
        <v>0</v>
      </c>
      <c r="Q48" s="39">
        <f t="shared" si="9"/>
        <v>0</v>
      </c>
      <c r="R48" s="9">
        <v>0</v>
      </c>
      <c r="S48" s="8">
        <v>0</v>
      </c>
      <c r="T48" s="24">
        <v>0</v>
      </c>
      <c r="U48" s="24">
        <v>0</v>
      </c>
      <c r="V48" s="24">
        <v>9</v>
      </c>
      <c r="W48" s="24">
        <v>921844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38">
        <f t="shared" si="10"/>
        <v>9</v>
      </c>
      <c r="AE48" s="39">
        <f t="shared" si="11"/>
        <v>921844</v>
      </c>
      <c r="AF48" s="37">
        <f t="shared" si="12"/>
        <v>9</v>
      </c>
      <c r="AG48" s="38">
        <f t="shared" si="13"/>
        <v>921844</v>
      </c>
      <c r="AH48" s="24">
        <v>0</v>
      </c>
      <c r="AI48" s="25">
        <v>0</v>
      </c>
    </row>
    <row r="49" spans="2:35" ht="20.25" customHeight="1" x14ac:dyDescent="0.2">
      <c r="B49" s="91" t="s">
        <v>39</v>
      </c>
      <c r="C49" s="92"/>
      <c r="D49" s="92"/>
      <c r="E49" s="92"/>
      <c r="F49" s="93"/>
      <c r="G49" s="31" t="s">
        <v>11</v>
      </c>
      <c r="H49" s="33">
        <v>0</v>
      </c>
      <c r="I49" s="24">
        <v>0</v>
      </c>
      <c r="J49" s="24">
        <v>21</v>
      </c>
      <c r="K49" s="24">
        <v>563454</v>
      </c>
      <c r="L49" s="24">
        <v>0</v>
      </c>
      <c r="M49" s="24">
        <v>0</v>
      </c>
      <c r="N49" s="24">
        <v>0</v>
      </c>
      <c r="O49" s="24">
        <v>0</v>
      </c>
      <c r="P49" s="38">
        <f t="shared" si="8"/>
        <v>21</v>
      </c>
      <c r="Q49" s="39">
        <f t="shared" si="9"/>
        <v>563454</v>
      </c>
      <c r="R49" s="34">
        <v>24</v>
      </c>
      <c r="S49" s="24">
        <v>1476996</v>
      </c>
      <c r="T49" s="24">
        <v>10</v>
      </c>
      <c r="U49" s="24">
        <v>358589</v>
      </c>
      <c r="V49" s="24">
        <v>5</v>
      </c>
      <c r="W49" s="24">
        <v>867032</v>
      </c>
      <c r="X49" s="24">
        <v>0</v>
      </c>
      <c r="Y49" s="24">
        <v>0</v>
      </c>
      <c r="Z49" s="24">
        <v>0</v>
      </c>
      <c r="AA49" s="24">
        <v>0</v>
      </c>
      <c r="AB49" s="24">
        <v>3</v>
      </c>
      <c r="AC49" s="24">
        <v>5297820</v>
      </c>
      <c r="AD49" s="38">
        <f t="shared" si="10"/>
        <v>42</v>
      </c>
      <c r="AE49" s="39">
        <f t="shared" si="11"/>
        <v>8000437</v>
      </c>
      <c r="AF49" s="37">
        <f t="shared" si="12"/>
        <v>63</v>
      </c>
      <c r="AG49" s="38">
        <f t="shared" si="13"/>
        <v>8563891</v>
      </c>
      <c r="AH49" s="24">
        <v>63</v>
      </c>
      <c r="AI49" s="25">
        <v>8563891</v>
      </c>
    </row>
    <row r="50" spans="2:35" ht="20.25" customHeight="1" x14ac:dyDescent="0.2">
      <c r="B50" s="91" t="s">
        <v>48</v>
      </c>
      <c r="C50" s="92"/>
      <c r="D50" s="92"/>
      <c r="E50" s="92"/>
      <c r="F50" s="93"/>
      <c r="G50" s="31" t="s">
        <v>11</v>
      </c>
      <c r="H50" s="33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38">
        <f t="shared" si="8"/>
        <v>0</v>
      </c>
      <c r="Q50" s="39">
        <f t="shared" si="9"/>
        <v>0</v>
      </c>
      <c r="R50" s="34">
        <v>1</v>
      </c>
      <c r="S50" s="24">
        <v>196000</v>
      </c>
      <c r="T50" s="24">
        <v>0</v>
      </c>
      <c r="U50" s="24">
        <v>0</v>
      </c>
      <c r="V50" s="24">
        <v>6</v>
      </c>
      <c r="W50" s="24">
        <v>440730</v>
      </c>
      <c r="X50" s="24">
        <v>0</v>
      </c>
      <c r="Y50" s="24">
        <v>0</v>
      </c>
      <c r="Z50" s="24">
        <v>0</v>
      </c>
      <c r="AA50" s="24">
        <v>0</v>
      </c>
      <c r="AB50" s="24">
        <v>2</v>
      </c>
      <c r="AC50" s="24">
        <v>70800</v>
      </c>
      <c r="AD50" s="38">
        <f t="shared" si="10"/>
        <v>9</v>
      </c>
      <c r="AE50" s="39">
        <f t="shared" si="11"/>
        <v>707530</v>
      </c>
      <c r="AF50" s="37">
        <f t="shared" si="12"/>
        <v>9</v>
      </c>
      <c r="AG50" s="38">
        <f t="shared" si="13"/>
        <v>707530</v>
      </c>
      <c r="AH50" s="24">
        <v>0</v>
      </c>
      <c r="AI50" s="25">
        <v>0</v>
      </c>
    </row>
    <row r="51" spans="2:35" ht="20.25" customHeight="1" x14ac:dyDescent="0.2">
      <c r="B51" s="91" t="s">
        <v>31</v>
      </c>
      <c r="C51" s="92"/>
      <c r="D51" s="92"/>
      <c r="E51" s="92"/>
      <c r="F51" s="93"/>
      <c r="G51" s="31" t="s">
        <v>11</v>
      </c>
      <c r="H51" s="33">
        <v>0</v>
      </c>
      <c r="I51" s="24">
        <v>0</v>
      </c>
      <c r="J51" s="24">
        <v>6</v>
      </c>
      <c r="K51" s="24">
        <v>27850</v>
      </c>
      <c r="L51" s="24">
        <v>0</v>
      </c>
      <c r="M51" s="24">
        <v>0</v>
      </c>
      <c r="N51" s="24">
        <v>1</v>
      </c>
      <c r="O51" s="24">
        <v>564300</v>
      </c>
      <c r="P51" s="38">
        <f t="shared" si="8"/>
        <v>7</v>
      </c>
      <c r="Q51" s="39">
        <f t="shared" si="9"/>
        <v>592150</v>
      </c>
      <c r="R51" s="3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38">
        <f t="shared" si="10"/>
        <v>0</v>
      </c>
      <c r="AE51" s="39">
        <f t="shared" si="11"/>
        <v>0</v>
      </c>
      <c r="AF51" s="37">
        <f t="shared" si="12"/>
        <v>7</v>
      </c>
      <c r="AG51" s="38">
        <f t="shared" si="13"/>
        <v>592150</v>
      </c>
      <c r="AH51" s="24">
        <v>7</v>
      </c>
      <c r="AI51" s="25">
        <v>592150</v>
      </c>
    </row>
    <row r="52" spans="2:35" ht="20.25" customHeight="1" x14ac:dyDescent="0.2">
      <c r="B52" s="91" t="s">
        <v>32</v>
      </c>
      <c r="C52" s="92"/>
      <c r="D52" s="92"/>
      <c r="E52" s="92"/>
      <c r="F52" s="93"/>
      <c r="G52" s="31" t="s">
        <v>11</v>
      </c>
      <c r="H52" s="33">
        <v>0</v>
      </c>
      <c r="I52" s="24">
        <v>0</v>
      </c>
      <c r="J52" s="24">
        <v>3</v>
      </c>
      <c r="K52" s="24">
        <v>5601118</v>
      </c>
      <c r="L52" s="24">
        <v>0</v>
      </c>
      <c r="M52" s="24">
        <v>0</v>
      </c>
      <c r="N52" s="24">
        <v>0</v>
      </c>
      <c r="O52" s="24">
        <v>0</v>
      </c>
      <c r="P52" s="38">
        <f t="shared" si="8"/>
        <v>3</v>
      </c>
      <c r="Q52" s="39">
        <f t="shared" si="9"/>
        <v>5601118</v>
      </c>
      <c r="R52" s="34">
        <v>1</v>
      </c>
      <c r="S52" s="24">
        <v>1597227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38">
        <f t="shared" si="10"/>
        <v>1</v>
      </c>
      <c r="AE52" s="39">
        <f t="shared" si="11"/>
        <v>1597227</v>
      </c>
      <c r="AF52" s="37">
        <f t="shared" si="12"/>
        <v>4</v>
      </c>
      <c r="AG52" s="38">
        <f t="shared" si="13"/>
        <v>7198345</v>
      </c>
      <c r="AH52" s="24">
        <v>4</v>
      </c>
      <c r="AI52" s="25">
        <v>7198345</v>
      </c>
    </row>
    <row r="53" spans="2:35" ht="20.25" customHeight="1" x14ac:dyDescent="0.2">
      <c r="B53" s="91" t="s">
        <v>49</v>
      </c>
      <c r="C53" s="92"/>
      <c r="D53" s="92"/>
      <c r="E53" s="92"/>
      <c r="F53" s="93"/>
      <c r="G53" s="31" t="s">
        <v>11</v>
      </c>
      <c r="H53" s="33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38">
        <f t="shared" si="8"/>
        <v>0</v>
      </c>
      <c r="Q53" s="39">
        <f t="shared" si="9"/>
        <v>0</v>
      </c>
      <c r="R53" s="34">
        <v>4</v>
      </c>
      <c r="S53" s="24">
        <v>145600</v>
      </c>
      <c r="T53" s="24">
        <v>0</v>
      </c>
      <c r="U53" s="24">
        <v>0</v>
      </c>
      <c r="V53" s="24">
        <v>1</v>
      </c>
      <c r="W53" s="24">
        <v>1250000</v>
      </c>
      <c r="X53" s="24">
        <v>0</v>
      </c>
      <c r="Y53" s="24">
        <v>0</v>
      </c>
      <c r="Z53" s="24">
        <v>0</v>
      </c>
      <c r="AA53" s="24">
        <v>0</v>
      </c>
      <c r="AB53" s="24">
        <v>3</v>
      </c>
      <c r="AC53" s="24">
        <v>284663</v>
      </c>
      <c r="AD53" s="38">
        <f t="shared" si="10"/>
        <v>8</v>
      </c>
      <c r="AE53" s="39">
        <f t="shared" si="11"/>
        <v>1680263</v>
      </c>
      <c r="AF53" s="37">
        <f t="shared" si="12"/>
        <v>8</v>
      </c>
      <c r="AG53" s="38">
        <f t="shared" si="13"/>
        <v>1680263</v>
      </c>
      <c r="AH53" s="24">
        <v>2</v>
      </c>
      <c r="AI53" s="25">
        <v>1514847</v>
      </c>
    </row>
    <row r="54" spans="2:35" ht="20.25" customHeight="1" x14ac:dyDescent="0.2">
      <c r="B54" s="91" t="s">
        <v>62</v>
      </c>
      <c r="C54" s="92"/>
      <c r="D54" s="92"/>
      <c r="E54" s="92"/>
      <c r="F54" s="93"/>
      <c r="G54" s="31" t="s">
        <v>11</v>
      </c>
      <c r="H54" s="33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1</v>
      </c>
      <c r="O54" s="24">
        <v>119000</v>
      </c>
      <c r="P54" s="38">
        <f t="shared" si="8"/>
        <v>1</v>
      </c>
      <c r="Q54" s="39">
        <f t="shared" si="9"/>
        <v>119000</v>
      </c>
      <c r="R54" s="34">
        <v>0</v>
      </c>
      <c r="S54" s="24">
        <v>0</v>
      </c>
      <c r="T54" s="24">
        <v>0</v>
      </c>
      <c r="U54" s="24">
        <v>0</v>
      </c>
      <c r="V54" s="24">
        <v>5</v>
      </c>
      <c r="W54" s="24">
        <v>549900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38">
        <f t="shared" si="10"/>
        <v>5</v>
      </c>
      <c r="AE54" s="39">
        <f t="shared" si="11"/>
        <v>549900</v>
      </c>
      <c r="AF54" s="37">
        <f t="shared" si="12"/>
        <v>6</v>
      </c>
      <c r="AG54" s="38">
        <f t="shared" si="13"/>
        <v>668900</v>
      </c>
      <c r="AH54" s="24">
        <v>6</v>
      </c>
      <c r="AI54" s="25">
        <v>668900</v>
      </c>
    </row>
    <row r="55" spans="2:35" ht="20.25" customHeight="1" x14ac:dyDescent="0.2">
      <c r="B55" s="91" t="s">
        <v>63</v>
      </c>
      <c r="C55" s="92"/>
      <c r="D55" s="92"/>
      <c r="E55" s="92"/>
      <c r="F55" s="93"/>
      <c r="G55" s="31" t="s">
        <v>11</v>
      </c>
      <c r="H55" s="33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38">
        <f t="shared" si="8"/>
        <v>0</v>
      </c>
      <c r="Q55" s="39">
        <f t="shared" si="9"/>
        <v>0</v>
      </c>
      <c r="R55" s="34">
        <v>3</v>
      </c>
      <c r="S55" s="24">
        <v>67980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38">
        <f t="shared" si="10"/>
        <v>3</v>
      </c>
      <c r="AE55" s="39">
        <f t="shared" si="11"/>
        <v>67980</v>
      </c>
      <c r="AF55" s="37">
        <f t="shared" si="12"/>
        <v>3</v>
      </c>
      <c r="AG55" s="38">
        <f t="shared" si="13"/>
        <v>67980</v>
      </c>
      <c r="AH55" s="24">
        <v>3</v>
      </c>
      <c r="AI55" s="25">
        <v>67980</v>
      </c>
    </row>
    <row r="56" spans="2:35" ht="20.25" customHeight="1" x14ac:dyDescent="0.2">
      <c r="B56" s="91" t="s">
        <v>64</v>
      </c>
      <c r="C56" s="92"/>
      <c r="D56" s="92"/>
      <c r="E56" s="92"/>
      <c r="F56" s="93"/>
      <c r="G56" s="31" t="s">
        <v>11</v>
      </c>
      <c r="H56" s="33">
        <v>0</v>
      </c>
      <c r="I56" s="24">
        <v>0</v>
      </c>
      <c r="J56" s="24">
        <v>16</v>
      </c>
      <c r="K56" s="24">
        <v>1192370</v>
      </c>
      <c r="L56" s="24">
        <v>0</v>
      </c>
      <c r="M56" s="24">
        <v>0</v>
      </c>
      <c r="N56" s="24">
        <v>0</v>
      </c>
      <c r="O56" s="24">
        <v>0</v>
      </c>
      <c r="P56" s="38">
        <f t="shared" si="8"/>
        <v>16</v>
      </c>
      <c r="Q56" s="39">
        <f t="shared" si="9"/>
        <v>1192370</v>
      </c>
      <c r="R56" s="3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38">
        <f t="shared" si="10"/>
        <v>0</v>
      </c>
      <c r="AE56" s="39">
        <f t="shared" si="11"/>
        <v>0</v>
      </c>
      <c r="AF56" s="37">
        <f t="shared" si="12"/>
        <v>16</v>
      </c>
      <c r="AG56" s="38">
        <f t="shared" si="13"/>
        <v>1192370</v>
      </c>
      <c r="AH56" s="24">
        <v>16</v>
      </c>
      <c r="AI56" s="25">
        <v>1192370</v>
      </c>
    </row>
    <row r="57" spans="2:35" ht="20.25" customHeight="1" x14ac:dyDescent="0.2">
      <c r="B57" s="91" t="s">
        <v>42</v>
      </c>
      <c r="C57" s="92"/>
      <c r="D57" s="92"/>
      <c r="E57" s="92"/>
      <c r="F57" s="93"/>
      <c r="G57" s="31" t="s">
        <v>11</v>
      </c>
      <c r="H57" s="33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38">
        <f t="shared" si="8"/>
        <v>0</v>
      </c>
      <c r="Q57" s="39">
        <f t="shared" si="9"/>
        <v>0</v>
      </c>
      <c r="R57" s="34">
        <v>1</v>
      </c>
      <c r="S57" s="24">
        <v>68860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38">
        <f t="shared" si="10"/>
        <v>1</v>
      </c>
      <c r="AE57" s="39">
        <f t="shared" si="11"/>
        <v>68860</v>
      </c>
      <c r="AF57" s="37">
        <f t="shared" si="12"/>
        <v>1</v>
      </c>
      <c r="AG57" s="38">
        <f t="shared" si="13"/>
        <v>68860</v>
      </c>
      <c r="AH57" s="24">
        <v>1</v>
      </c>
      <c r="AI57" s="25">
        <v>68860</v>
      </c>
    </row>
    <row r="58" spans="2:35" ht="20.25" customHeight="1" x14ac:dyDescent="0.2">
      <c r="B58" s="91" t="s">
        <v>78</v>
      </c>
      <c r="C58" s="92"/>
      <c r="D58" s="92"/>
      <c r="E58" s="92"/>
      <c r="F58" s="93"/>
      <c r="G58" s="31" t="s">
        <v>11</v>
      </c>
      <c r="H58" s="33">
        <v>0</v>
      </c>
      <c r="I58" s="24">
        <v>0</v>
      </c>
      <c r="J58" s="24">
        <v>12</v>
      </c>
      <c r="K58" s="24">
        <v>61950</v>
      </c>
      <c r="L58" s="24">
        <v>0</v>
      </c>
      <c r="M58" s="24">
        <v>0</v>
      </c>
      <c r="N58" s="24">
        <v>0</v>
      </c>
      <c r="O58" s="24">
        <v>0</v>
      </c>
      <c r="P58" s="38">
        <f t="shared" si="8"/>
        <v>12</v>
      </c>
      <c r="Q58" s="39">
        <f t="shared" si="9"/>
        <v>61950</v>
      </c>
      <c r="R58" s="34">
        <v>11</v>
      </c>
      <c r="S58" s="24">
        <v>624635</v>
      </c>
      <c r="T58" s="24">
        <v>0</v>
      </c>
      <c r="U58" s="24">
        <v>0</v>
      </c>
      <c r="V58" s="24">
        <v>2</v>
      </c>
      <c r="W58" s="24">
        <v>637732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566784</v>
      </c>
      <c r="AD58" s="38">
        <f t="shared" si="10"/>
        <v>14</v>
      </c>
      <c r="AE58" s="39">
        <f t="shared" si="11"/>
        <v>1829151</v>
      </c>
      <c r="AF58" s="37">
        <f t="shared" si="12"/>
        <v>26</v>
      </c>
      <c r="AG58" s="38">
        <f t="shared" si="13"/>
        <v>1891101</v>
      </c>
      <c r="AH58" s="24">
        <v>26</v>
      </c>
      <c r="AI58" s="25">
        <v>1891101</v>
      </c>
    </row>
    <row r="59" spans="2:35" ht="20.25" customHeight="1" x14ac:dyDescent="0.2">
      <c r="B59" s="91" t="s">
        <v>65</v>
      </c>
      <c r="C59" s="92"/>
      <c r="D59" s="92"/>
      <c r="E59" s="92"/>
      <c r="F59" s="93"/>
      <c r="G59" s="31" t="s">
        <v>11</v>
      </c>
      <c r="H59" s="33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38">
        <f t="shared" si="8"/>
        <v>0</v>
      </c>
      <c r="Q59" s="39">
        <f t="shared" si="9"/>
        <v>0</v>
      </c>
      <c r="R59" s="3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38">
        <f t="shared" si="10"/>
        <v>0</v>
      </c>
      <c r="AE59" s="39">
        <f t="shared" si="11"/>
        <v>0</v>
      </c>
      <c r="AF59" s="37">
        <f t="shared" si="12"/>
        <v>0</v>
      </c>
      <c r="AG59" s="38">
        <f t="shared" si="13"/>
        <v>0</v>
      </c>
      <c r="AH59" s="24">
        <v>0</v>
      </c>
      <c r="AI59" s="25">
        <v>0</v>
      </c>
    </row>
    <row r="60" spans="2:35" ht="20.25" customHeight="1" x14ac:dyDescent="0.2">
      <c r="B60" s="91" t="s">
        <v>47</v>
      </c>
      <c r="C60" s="92"/>
      <c r="D60" s="92"/>
      <c r="E60" s="92"/>
      <c r="F60" s="93"/>
      <c r="G60" s="31" t="s">
        <v>11</v>
      </c>
      <c r="H60" s="33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38">
        <f t="shared" si="8"/>
        <v>0</v>
      </c>
      <c r="Q60" s="39">
        <f t="shared" si="9"/>
        <v>0</v>
      </c>
      <c r="R60" s="34">
        <v>0</v>
      </c>
      <c r="S60" s="24">
        <v>0</v>
      </c>
      <c r="T60" s="24">
        <v>0</v>
      </c>
      <c r="U60" s="24">
        <v>0</v>
      </c>
      <c r="V60" s="24">
        <v>5</v>
      </c>
      <c r="W60" s="24">
        <v>3662868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38">
        <f t="shared" si="10"/>
        <v>5</v>
      </c>
      <c r="AE60" s="39">
        <f t="shared" si="11"/>
        <v>3662868</v>
      </c>
      <c r="AF60" s="37">
        <f t="shared" si="12"/>
        <v>5</v>
      </c>
      <c r="AG60" s="38">
        <f t="shared" si="13"/>
        <v>3662868</v>
      </c>
      <c r="AH60" s="24">
        <v>0</v>
      </c>
      <c r="AI60" s="25">
        <v>0</v>
      </c>
    </row>
    <row r="61" spans="2:35" ht="20.25" customHeight="1" x14ac:dyDescent="0.2">
      <c r="B61" s="91" t="s">
        <v>33</v>
      </c>
      <c r="C61" s="92"/>
      <c r="D61" s="92"/>
      <c r="E61" s="92"/>
      <c r="F61" s="93"/>
      <c r="G61" s="31" t="s">
        <v>90</v>
      </c>
      <c r="H61" s="33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38">
        <f t="shared" si="8"/>
        <v>0</v>
      </c>
      <c r="Q61" s="39">
        <f t="shared" si="9"/>
        <v>0</v>
      </c>
      <c r="R61" s="3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14</v>
      </c>
      <c r="AC61" s="24">
        <v>87028</v>
      </c>
      <c r="AD61" s="38">
        <f t="shared" si="10"/>
        <v>14</v>
      </c>
      <c r="AE61" s="39">
        <f t="shared" si="11"/>
        <v>87028</v>
      </c>
      <c r="AF61" s="37">
        <f t="shared" si="12"/>
        <v>14</v>
      </c>
      <c r="AG61" s="38">
        <f t="shared" si="13"/>
        <v>87028</v>
      </c>
      <c r="AH61" s="24">
        <v>14</v>
      </c>
      <c r="AI61" s="25">
        <v>87028</v>
      </c>
    </row>
    <row r="62" spans="2:35" ht="20.25" customHeight="1" x14ac:dyDescent="0.2">
      <c r="B62" s="91" t="s">
        <v>41</v>
      </c>
      <c r="C62" s="92"/>
      <c r="D62" s="92"/>
      <c r="E62" s="92"/>
      <c r="F62" s="93"/>
      <c r="G62" s="31" t="s">
        <v>11</v>
      </c>
      <c r="H62" s="33">
        <v>0</v>
      </c>
      <c r="I62" s="24">
        <v>0</v>
      </c>
      <c r="J62" s="24">
        <v>9</v>
      </c>
      <c r="K62" s="24">
        <v>46000</v>
      </c>
      <c r="L62" s="24">
        <v>0</v>
      </c>
      <c r="M62" s="24">
        <v>0</v>
      </c>
      <c r="N62" s="24">
        <v>0</v>
      </c>
      <c r="O62" s="24">
        <v>0</v>
      </c>
      <c r="P62" s="38">
        <f t="shared" si="8"/>
        <v>9</v>
      </c>
      <c r="Q62" s="39">
        <f t="shared" si="9"/>
        <v>46000</v>
      </c>
      <c r="R62" s="34">
        <v>0</v>
      </c>
      <c r="S62" s="24">
        <v>0</v>
      </c>
      <c r="T62" s="24">
        <v>0</v>
      </c>
      <c r="U62" s="24">
        <v>0</v>
      </c>
      <c r="V62" s="24">
        <v>20</v>
      </c>
      <c r="W62" s="24">
        <v>1506592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38">
        <f t="shared" si="10"/>
        <v>20</v>
      </c>
      <c r="AE62" s="39">
        <f t="shared" si="11"/>
        <v>1506592</v>
      </c>
      <c r="AF62" s="37">
        <f t="shared" si="12"/>
        <v>29</v>
      </c>
      <c r="AG62" s="38">
        <f t="shared" si="13"/>
        <v>1552592</v>
      </c>
      <c r="AH62" s="24">
        <v>20</v>
      </c>
      <c r="AI62" s="25">
        <v>1506592</v>
      </c>
    </row>
    <row r="63" spans="2:35" ht="20.25" customHeight="1" x14ac:dyDescent="0.2">
      <c r="B63" s="91" t="s">
        <v>66</v>
      </c>
      <c r="C63" s="92"/>
      <c r="D63" s="92"/>
      <c r="E63" s="92"/>
      <c r="F63" s="93"/>
      <c r="G63" s="31" t="s">
        <v>11</v>
      </c>
      <c r="H63" s="33">
        <v>0</v>
      </c>
      <c r="I63" s="24">
        <v>0</v>
      </c>
      <c r="J63" s="24">
        <v>0</v>
      </c>
      <c r="K63" s="24">
        <v>0</v>
      </c>
      <c r="L63" s="24">
        <v>2</v>
      </c>
      <c r="M63" s="24">
        <v>57600</v>
      </c>
      <c r="N63" s="24">
        <v>0</v>
      </c>
      <c r="O63" s="24">
        <v>0</v>
      </c>
      <c r="P63" s="38">
        <f t="shared" si="8"/>
        <v>2</v>
      </c>
      <c r="Q63" s="39">
        <f t="shared" si="9"/>
        <v>57600</v>
      </c>
      <c r="R63" s="3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38">
        <f t="shared" si="10"/>
        <v>0</v>
      </c>
      <c r="AE63" s="39">
        <f t="shared" si="11"/>
        <v>0</v>
      </c>
      <c r="AF63" s="37">
        <f t="shared" si="12"/>
        <v>2</v>
      </c>
      <c r="AG63" s="38">
        <f t="shared" si="13"/>
        <v>57600</v>
      </c>
      <c r="AH63" s="24">
        <v>2</v>
      </c>
      <c r="AI63" s="25">
        <v>57600</v>
      </c>
    </row>
    <row r="64" spans="2:35" ht="20.25" customHeight="1" x14ac:dyDescent="0.2">
      <c r="B64" s="91" t="s">
        <v>67</v>
      </c>
      <c r="C64" s="92"/>
      <c r="D64" s="92"/>
      <c r="E64" s="92"/>
      <c r="F64" s="93"/>
      <c r="G64" s="31" t="s">
        <v>11</v>
      </c>
      <c r="H64" s="33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15</v>
      </c>
      <c r="O64" s="24">
        <v>755585</v>
      </c>
      <c r="P64" s="38">
        <f t="shared" si="8"/>
        <v>15</v>
      </c>
      <c r="Q64" s="39">
        <f t="shared" si="9"/>
        <v>755585</v>
      </c>
      <c r="R64" s="3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38">
        <f t="shared" si="10"/>
        <v>0</v>
      </c>
      <c r="AE64" s="39">
        <f t="shared" si="11"/>
        <v>0</v>
      </c>
      <c r="AF64" s="37">
        <f t="shared" si="12"/>
        <v>15</v>
      </c>
      <c r="AG64" s="38">
        <f t="shared" si="13"/>
        <v>755585</v>
      </c>
      <c r="AH64" s="24">
        <v>15</v>
      </c>
      <c r="AI64" s="25">
        <v>75585</v>
      </c>
    </row>
    <row r="65" spans="2:35" ht="20.25" customHeight="1" x14ac:dyDescent="0.2">
      <c r="B65" s="91" t="s">
        <v>68</v>
      </c>
      <c r="C65" s="92"/>
      <c r="D65" s="92"/>
      <c r="E65" s="92"/>
      <c r="F65" s="93"/>
      <c r="G65" s="31" t="s">
        <v>11</v>
      </c>
      <c r="H65" s="33">
        <v>0</v>
      </c>
      <c r="I65" s="24">
        <v>0</v>
      </c>
      <c r="J65" s="24">
        <v>12</v>
      </c>
      <c r="K65" s="24">
        <v>182069</v>
      </c>
      <c r="L65" s="24">
        <v>0</v>
      </c>
      <c r="M65" s="24">
        <v>0</v>
      </c>
      <c r="N65" s="24">
        <v>23</v>
      </c>
      <c r="O65" s="24">
        <v>207900</v>
      </c>
      <c r="P65" s="38">
        <f t="shared" si="8"/>
        <v>35</v>
      </c>
      <c r="Q65" s="39">
        <f t="shared" si="9"/>
        <v>389969</v>
      </c>
      <c r="R65" s="3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38">
        <f t="shared" si="10"/>
        <v>0</v>
      </c>
      <c r="AE65" s="39">
        <f t="shared" si="11"/>
        <v>0</v>
      </c>
      <c r="AF65" s="37">
        <f t="shared" si="12"/>
        <v>35</v>
      </c>
      <c r="AG65" s="38">
        <f t="shared" si="13"/>
        <v>389969</v>
      </c>
      <c r="AH65" s="24">
        <v>1</v>
      </c>
      <c r="AI65" s="25">
        <v>182069</v>
      </c>
    </row>
    <row r="66" spans="2:35" ht="20.25" customHeight="1" x14ac:dyDescent="0.2">
      <c r="B66" s="91" t="s">
        <v>69</v>
      </c>
      <c r="C66" s="92"/>
      <c r="D66" s="92"/>
      <c r="E66" s="92"/>
      <c r="F66" s="93"/>
      <c r="G66" s="31" t="s">
        <v>11</v>
      </c>
      <c r="H66" s="33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38">
        <f t="shared" si="8"/>
        <v>0</v>
      </c>
      <c r="Q66" s="39">
        <f t="shared" si="9"/>
        <v>0</v>
      </c>
      <c r="R66" s="34">
        <v>1</v>
      </c>
      <c r="S66" s="24">
        <v>55539</v>
      </c>
      <c r="T66" s="24">
        <v>0</v>
      </c>
      <c r="U66" s="24">
        <v>0</v>
      </c>
      <c r="V66" s="24">
        <v>1</v>
      </c>
      <c r="W66" s="24">
        <v>353496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38">
        <f t="shared" si="10"/>
        <v>2</v>
      </c>
      <c r="AE66" s="39">
        <f t="shared" si="11"/>
        <v>409035</v>
      </c>
      <c r="AF66" s="37">
        <f t="shared" si="12"/>
        <v>2</v>
      </c>
      <c r="AG66" s="38">
        <f t="shared" si="13"/>
        <v>409035</v>
      </c>
      <c r="AH66" s="24">
        <v>0</v>
      </c>
      <c r="AI66" s="25">
        <v>0</v>
      </c>
    </row>
    <row r="67" spans="2:35" ht="20.25" customHeight="1" x14ac:dyDescent="0.2">
      <c r="B67" s="91" t="s">
        <v>70</v>
      </c>
      <c r="C67" s="92"/>
      <c r="D67" s="92"/>
      <c r="E67" s="92"/>
      <c r="F67" s="93"/>
      <c r="G67" s="31" t="s">
        <v>11</v>
      </c>
      <c r="H67" s="33">
        <v>2</v>
      </c>
      <c r="I67" s="24">
        <v>78437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38">
        <f t="shared" si="8"/>
        <v>2</v>
      </c>
      <c r="Q67" s="39">
        <f t="shared" si="9"/>
        <v>78437</v>
      </c>
      <c r="R67" s="3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38">
        <f t="shared" si="10"/>
        <v>0</v>
      </c>
      <c r="AE67" s="39">
        <f t="shared" si="11"/>
        <v>0</v>
      </c>
      <c r="AF67" s="37">
        <f t="shared" si="12"/>
        <v>2</v>
      </c>
      <c r="AG67" s="38">
        <f t="shared" si="13"/>
        <v>78437</v>
      </c>
      <c r="AH67" s="24">
        <v>0</v>
      </c>
      <c r="AI67" s="25">
        <v>0</v>
      </c>
    </row>
    <row r="68" spans="2:35" ht="20.25" customHeight="1" x14ac:dyDescent="0.2">
      <c r="B68" s="91" t="s">
        <v>40</v>
      </c>
      <c r="C68" s="92"/>
      <c r="D68" s="92"/>
      <c r="E68" s="92"/>
      <c r="F68" s="93"/>
      <c r="G68" s="31" t="s">
        <v>11</v>
      </c>
      <c r="H68" s="33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38">
        <f t="shared" si="8"/>
        <v>0</v>
      </c>
      <c r="Q68" s="39">
        <f t="shared" si="9"/>
        <v>0</v>
      </c>
      <c r="R68" s="3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38">
        <f t="shared" si="10"/>
        <v>0</v>
      </c>
      <c r="AE68" s="39">
        <f t="shared" si="11"/>
        <v>0</v>
      </c>
      <c r="AF68" s="37">
        <f t="shared" si="12"/>
        <v>0</v>
      </c>
      <c r="AG68" s="38">
        <f t="shared" si="13"/>
        <v>0</v>
      </c>
      <c r="AH68" s="24">
        <v>0</v>
      </c>
      <c r="AI68" s="25">
        <v>0</v>
      </c>
    </row>
    <row r="69" spans="2:35" ht="20.25" customHeight="1" x14ac:dyDescent="0.2">
      <c r="B69" s="91" t="s">
        <v>71</v>
      </c>
      <c r="C69" s="92"/>
      <c r="D69" s="92"/>
      <c r="E69" s="92"/>
      <c r="F69" s="93"/>
      <c r="G69" s="31" t="s">
        <v>11</v>
      </c>
      <c r="H69" s="33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38">
        <f t="shared" si="8"/>
        <v>0</v>
      </c>
      <c r="Q69" s="39">
        <f t="shared" si="9"/>
        <v>0</v>
      </c>
      <c r="R69" s="3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29</v>
      </c>
      <c r="AC69" s="24">
        <v>386417</v>
      </c>
      <c r="AD69" s="38">
        <f t="shared" si="10"/>
        <v>29</v>
      </c>
      <c r="AE69" s="39">
        <f t="shared" si="11"/>
        <v>386417</v>
      </c>
      <c r="AF69" s="37">
        <f t="shared" si="12"/>
        <v>29</v>
      </c>
      <c r="AG69" s="38">
        <f t="shared" si="13"/>
        <v>386417</v>
      </c>
      <c r="AH69" s="24">
        <v>29</v>
      </c>
      <c r="AI69" s="25">
        <v>386417</v>
      </c>
    </row>
    <row r="70" spans="2:35" ht="20.25" customHeight="1" x14ac:dyDescent="0.2">
      <c r="B70" s="91" t="s">
        <v>72</v>
      </c>
      <c r="C70" s="92"/>
      <c r="D70" s="92"/>
      <c r="E70" s="92"/>
      <c r="F70" s="93"/>
      <c r="G70" s="31" t="s">
        <v>11</v>
      </c>
      <c r="H70" s="33">
        <v>0</v>
      </c>
      <c r="I70" s="24">
        <v>0</v>
      </c>
      <c r="J70" s="24">
        <v>2</v>
      </c>
      <c r="K70" s="24">
        <v>7000</v>
      </c>
      <c r="L70" s="24">
        <v>0</v>
      </c>
      <c r="M70" s="24">
        <v>0</v>
      </c>
      <c r="N70" s="24">
        <v>2</v>
      </c>
      <c r="O70" s="24">
        <v>19360</v>
      </c>
      <c r="P70" s="38">
        <f t="shared" si="8"/>
        <v>4</v>
      </c>
      <c r="Q70" s="39">
        <f t="shared" si="9"/>
        <v>26360</v>
      </c>
      <c r="R70" s="3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38">
        <f t="shared" si="10"/>
        <v>0</v>
      </c>
      <c r="AE70" s="39">
        <f t="shared" si="11"/>
        <v>0</v>
      </c>
      <c r="AF70" s="37">
        <f t="shared" si="12"/>
        <v>4</v>
      </c>
      <c r="AG70" s="38">
        <f t="shared" si="13"/>
        <v>26360</v>
      </c>
      <c r="AH70" s="24">
        <v>0</v>
      </c>
      <c r="AI70" s="25">
        <v>0</v>
      </c>
    </row>
    <row r="71" spans="2:35" ht="20.25" customHeight="1" x14ac:dyDescent="0.2">
      <c r="B71" s="91" t="s">
        <v>73</v>
      </c>
      <c r="C71" s="92"/>
      <c r="D71" s="92"/>
      <c r="E71" s="92"/>
      <c r="F71" s="93"/>
      <c r="G71" s="31" t="s">
        <v>11</v>
      </c>
      <c r="H71" s="7">
        <v>0</v>
      </c>
      <c r="I71" s="8">
        <v>0</v>
      </c>
      <c r="J71" s="8">
        <v>21</v>
      </c>
      <c r="K71" s="8">
        <v>472541</v>
      </c>
      <c r="L71" s="8">
        <v>0</v>
      </c>
      <c r="M71" s="8">
        <v>0</v>
      </c>
      <c r="N71" s="8">
        <v>0</v>
      </c>
      <c r="O71" s="8">
        <v>0</v>
      </c>
      <c r="P71" s="38">
        <f t="shared" si="8"/>
        <v>21</v>
      </c>
      <c r="Q71" s="39">
        <f t="shared" si="9"/>
        <v>472541</v>
      </c>
      <c r="R71" s="9">
        <v>2</v>
      </c>
      <c r="S71" s="8">
        <v>50000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38">
        <f t="shared" si="10"/>
        <v>2</v>
      </c>
      <c r="AE71" s="39">
        <f t="shared" si="11"/>
        <v>50000</v>
      </c>
      <c r="AF71" s="37">
        <f t="shared" si="12"/>
        <v>23</v>
      </c>
      <c r="AG71" s="38">
        <f t="shared" si="13"/>
        <v>522541</v>
      </c>
      <c r="AH71" s="24">
        <v>0</v>
      </c>
      <c r="AI71" s="25">
        <v>0</v>
      </c>
    </row>
    <row r="72" spans="2:35" ht="20.25" customHeight="1" x14ac:dyDescent="0.2">
      <c r="B72" s="91" t="s">
        <v>74</v>
      </c>
      <c r="C72" s="92"/>
      <c r="D72" s="92"/>
      <c r="E72" s="92"/>
      <c r="F72" s="93"/>
      <c r="G72" s="31" t="s">
        <v>11</v>
      </c>
      <c r="H72" s="7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1</v>
      </c>
      <c r="O72" s="8">
        <v>33000</v>
      </c>
      <c r="P72" s="38">
        <f t="shared" si="8"/>
        <v>1</v>
      </c>
      <c r="Q72" s="39">
        <f t="shared" si="9"/>
        <v>33000</v>
      </c>
      <c r="R72" s="9">
        <v>0</v>
      </c>
      <c r="S72" s="8">
        <v>0</v>
      </c>
      <c r="T72" s="24">
        <v>0</v>
      </c>
      <c r="U72" s="24">
        <v>0</v>
      </c>
      <c r="V72" s="24">
        <v>3</v>
      </c>
      <c r="W72" s="24">
        <v>1524980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38">
        <f t="shared" si="10"/>
        <v>3</v>
      </c>
      <c r="AE72" s="39">
        <f t="shared" si="11"/>
        <v>1524980</v>
      </c>
      <c r="AF72" s="37">
        <f t="shared" si="12"/>
        <v>4</v>
      </c>
      <c r="AG72" s="38">
        <f t="shared" si="13"/>
        <v>1557980</v>
      </c>
      <c r="AH72" s="24">
        <v>3</v>
      </c>
      <c r="AI72" s="25">
        <v>1557980</v>
      </c>
    </row>
    <row r="73" spans="2:35" ht="20.25" customHeight="1" x14ac:dyDescent="0.2">
      <c r="B73" s="91" t="s">
        <v>75</v>
      </c>
      <c r="C73" s="92"/>
      <c r="D73" s="92"/>
      <c r="E73" s="92"/>
      <c r="F73" s="93"/>
      <c r="G73" s="31" t="s">
        <v>11</v>
      </c>
      <c r="H73" s="33">
        <v>1</v>
      </c>
      <c r="I73" s="24">
        <v>58912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38">
        <f t="shared" si="8"/>
        <v>1</v>
      </c>
      <c r="Q73" s="39">
        <f t="shared" si="9"/>
        <v>58912</v>
      </c>
      <c r="R73" s="34">
        <v>1</v>
      </c>
      <c r="S73" s="24">
        <v>125400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38">
        <f t="shared" si="10"/>
        <v>1</v>
      </c>
      <c r="AE73" s="39">
        <f t="shared" si="11"/>
        <v>125400</v>
      </c>
      <c r="AF73" s="37">
        <f t="shared" si="12"/>
        <v>2</v>
      </c>
      <c r="AG73" s="38">
        <f t="shared" si="13"/>
        <v>184312</v>
      </c>
      <c r="AH73" s="24">
        <v>2</v>
      </c>
      <c r="AI73" s="25">
        <v>184312</v>
      </c>
    </row>
    <row r="74" spans="2:35" ht="20.25" customHeight="1" x14ac:dyDescent="0.2">
      <c r="B74" s="91" t="s">
        <v>37</v>
      </c>
      <c r="C74" s="92"/>
      <c r="D74" s="92"/>
      <c r="E74" s="92"/>
      <c r="F74" s="93"/>
      <c r="G74" s="31" t="s">
        <v>11</v>
      </c>
      <c r="H74" s="7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1</v>
      </c>
      <c r="O74" s="8">
        <v>8722</v>
      </c>
      <c r="P74" s="38">
        <f t="shared" si="8"/>
        <v>1</v>
      </c>
      <c r="Q74" s="39">
        <f t="shared" si="9"/>
        <v>8722</v>
      </c>
      <c r="R74" s="9">
        <v>0</v>
      </c>
      <c r="S74" s="8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38">
        <f t="shared" si="10"/>
        <v>0</v>
      </c>
      <c r="AE74" s="39">
        <f t="shared" si="11"/>
        <v>0</v>
      </c>
      <c r="AF74" s="37">
        <f t="shared" si="12"/>
        <v>1</v>
      </c>
      <c r="AG74" s="38">
        <f t="shared" si="13"/>
        <v>8722</v>
      </c>
      <c r="AH74" s="24">
        <v>1</v>
      </c>
      <c r="AI74" s="25">
        <v>8722</v>
      </c>
    </row>
    <row r="75" spans="2:35" ht="20.25" customHeight="1" x14ac:dyDescent="0.2">
      <c r="B75" s="91" t="s">
        <v>34</v>
      </c>
      <c r="C75" s="92"/>
      <c r="D75" s="92"/>
      <c r="E75" s="92"/>
      <c r="F75" s="93"/>
      <c r="G75" s="31" t="s">
        <v>11</v>
      </c>
      <c r="H75" s="7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5</v>
      </c>
      <c r="O75" s="8">
        <v>106700</v>
      </c>
      <c r="P75" s="38">
        <f t="shared" si="8"/>
        <v>5</v>
      </c>
      <c r="Q75" s="39">
        <f t="shared" si="9"/>
        <v>106700</v>
      </c>
      <c r="R75" s="9">
        <v>0</v>
      </c>
      <c r="S75" s="8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38">
        <f t="shared" si="10"/>
        <v>0</v>
      </c>
      <c r="AE75" s="39">
        <f t="shared" si="11"/>
        <v>0</v>
      </c>
      <c r="AF75" s="37">
        <f t="shared" si="12"/>
        <v>5</v>
      </c>
      <c r="AG75" s="38">
        <f t="shared" si="13"/>
        <v>106700</v>
      </c>
      <c r="AH75" s="24">
        <v>0</v>
      </c>
      <c r="AI75" s="25">
        <v>0</v>
      </c>
    </row>
    <row r="76" spans="2:35" ht="20.25" customHeight="1" x14ac:dyDescent="0.2">
      <c r="B76" s="91" t="s">
        <v>76</v>
      </c>
      <c r="C76" s="92"/>
      <c r="D76" s="92"/>
      <c r="E76" s="92"/>
      <c r="F76" s="93"/>
      <c r="G76" s="31" t="s">
        <v>11</v>
      </c>
      <c r="H76" s="33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38">
        <f t="shared" si="8"/>
        <v>0</v>
      </c>
      <c r="Q76" s="39">
        <f t="shared" si="9"/>
        <v>0</v>
      </c>
      <c r="R76" s="34">
        <v>0</v>
      </c>
      <c r="S76" s="24">
        <v>0</v>
      </c>
      <c r="T76" s="24">
        <v>0</v>
      </c>
      <c r="U76" s="24">
        <v>0</v>
      </c>
      <c r="V76" s="24">
        <v>5</v>
      </c>
      <c r="W76" s="24">
        <v>175368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38">
        <f t="shared" si="10"/>
        <v>5</v>
      </c>
      <c r="AE76" s="39">
        <f t="shared" si="11"/>
        <v>175368</v>
      </c>
      <c r="AF76" s="37">
        <f t="shared" si="12"/>
        <v>5</v>
      </c>
      <c r="AG76" s="38">
        <f t="shared" si="13"/>
        <v>175368</v>
      </c>
      <c r="AH76" s="24">
        <v>0</v>
      </c>
      <c r="AI76" s="25">
        <v>0</v>
      </c>
    </row>
    <row r="77" spans="2:35" ht="20.25" customHeight="1" x14ac:dyDescent="0.2">
      <c r="B77" s="91" t="s">
        <v>77</v>
      </c>
      <c r="C77" s="92"/>
      <c r="D77" s="92"/>
      <c r="E77" s="92"/>
      <c r="F77" s="93"/>
      <c r="G77" s="31" t="s">
        <v>11</v>
      </c>
      <c r="H77" s="7">
        <v>0</v>
      </c>
      <c r="I77" s="8">
        <v>0</v>
      </c>
      <c r="J77" s="8">
        <v>1</v>
      </c>
      <c r="K77" s="8">
        <v>65208</v>
      </c>
      <c r="L77" s="8">
        <v>0</v>
      </c>
      <c r="M77" s="8">
        <v>0</v>
      </c>
      <c r="N77" s="8">
        <v>1</v>
      </c>
      <c r="O77" s="8">
        <v>3737</v>
      </c>
      <c r="P77" s="38">
        <f t="shared" si="8"/>
        <v>2</v>
      </c>
      <c r="Q77" s="39">
        <f t="shared" si="9"/>
        <v>68945</v>
      </c>
      <c r="R77" s="9">
        <v>0</v>
      </c>
      <c r="S77" s="8">
        <v>0</v>
      </c>
      <c r="T77" s="24">
        <v>0</v>
      </c>
      <c r="U77" s="24">
        <v>0</v>
      </c>
      <c r="V77" s="24">
        <v>1</v>
      </c>
      <c r="W77" s="24">
        <v>79000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38">
        <f t="shared" si="10"/>
        <v>1</v>
      </c>
      <c r="AE77" s="39">
        <f t="shared" si="11"/>
        <v>79000</v>
      </c>
      <c r="AF77" s="37">
        <f t="shared" si="12"/>
        <v>3</v>
      </c>
      <c r="AG77" s="38">
        <f t="shared" si="13"/>
        <v>147945</v>
      </c>
      <c r="AH77" s="24">
        <v>2</v>
      </c>
      <c r="AI77" s="25">
        <v>144208</v>
      </c>
    </row>
    <row r="78" spans="2:35" ht="20.25" customHeight="1" thickBot="1" x14ac:dyDescent="0.25">
      <c r="B78" s="94" t="s">
        <v>50</v>
      </c>
      <c r="C78" s="95"/>
      <c r="D78" s="95"/>
      <c r="E78" s="95"/>
      <c r="F78" s="96"/>
      <c r="G78" s="35" t="s">
        <v>11</v>
      </c>
      <c r="H78" s="18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46">
        <f t="shared" si="8"/>
        <v>0</v>
      </c>
      <c r="Q78" s="47">
        <f t="shared" si="9"/>
        <v>0</v>
      </c>
      <c r="R78" s="20">
        <v>0</v>
      </c>
      <c r="S78" s="19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46">
        <f t="shared" si="10"/>
        <v>0</v>
      </c>
      <c r="AE78" s="47">
        <f t="shared" si="11"/>
        <v>0</v>
      </c>
      <c r="AF78" s="45">
        <f t="shared" si="12"/>
        <v>0</v>
      </c>
      <c r="AG78" s="46">
        <f t="shared" si="13"/>
        <v>0</v>
      </c>
      <c r="AH78" s="28">
        <v>0</v>
      </c>
      <c r="AI78" s="29">
        <v>0</v>
      </c>
    </row>
    <row r="79" spans="2:35" ht="26.25" customHeight="1" x14ac:dyDescent="0.2">
      <c r="B79" s="52" t="s">
        <v>86</v>
      </c>
      <c r="E79" s="52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</row>
    <row r="80" spans="2:35" ht="26.25" customHeight="1" thickBot="1" x14ac:dyDescent="0.25">
      <c r="B80" t="s">
        <v>89</v>
      </c>
      <c r="E80" s="52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</row>
    <row r="81" spans="2:35" ht="57.75" customHeight="1" x14ac:dyDescent="0.2">
      <c r="B81" s="97" t="s">
        <v>85</v>
      </c>
      <c r="C81" s="98"/>
      <c r="D81" s="98"/>
      <c r="E81" s="98"/>
      <c r="F81" s="99"/>
      <c r="G81" s="61" t="s">
        <v>11</v>
      </c>
      <c r="H81" s="62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1</v>
      </c>
      <c r="O81" s="63">
        <v>111540</v>
      </c>
      <c r="P81" s="63">
        <f t="shared" ref="P81:Q83" si="14">SUM(H81,J81,L81,N81)</f>
        <v>1</v>
      </c>
      <c r="Q81" s="64">
        <f t="shared" si="14"/>
        <v>111540</v>
      </c>
      <c r="R81" s="65">
        <v>0</v>
      </c>
      <c r="S81" s="63">
        <v>0</v>
      </c>
      <c r="T81" s="66">
        <v>0</v>
      </c>
      <c r="U81" s="66">
        <v>0</v>
      </c>
      <c r="V81" s="66">
        <v>0</v>
      </c>
      <c r="W81" s="66">
        <v>0</v>
      </c>
      <c r="X81" s="66">
        <v>0</v>
      </c>
      <c r="Y81" s="66">
        <v>0</v>
      </c>
      <c r="Z81" s="66">
        <v>0</v>
      </c>
      <c r="AA81" s="66">
        <v>0</v>
      </c>
      <c r="AB81" s="66">
        <v>0</v>
      </c>
      <c r="AC81" s="66">
        <v>0</v>
      </c>
      <c r="AD81" s="66">
        <v>0</v>
      </c>
      <c r="AE81" s="67">
        <f>SUM(S81,U81,W81,Y81,AA81,AC81)</f>
        <v>0</v>
      </c>
      <c r="AF81" s="68">
        <f t="shared" ref="AF81:AG83" si="15">SUM(P81,AD81)</f>
        <v>1</v>
      </c>
      <c r="AG81" s="66">
        <f t="shared" si="15"/>
        <v>111540</v>
      </c>
      <c r="AH81" s="66">
        <v>1</v>
      </c>
      <c r="AI81" s="69">
        <v>111540</v>
      </c>
    </row>
    <row r="82" spans="2:35" ht="57.75" customHeight="1" x14ac:dyDescent="0.2">
      <c r="B82" s="103" t="s">
        <v>82</v>
      </c>
      <c r="C82" s="104"/>
      <c r="D82" s="104"/>
      <c r="E82" s="104"/>
      <c r="F82" s="105"/>
      <c r="G82" s="36" t="s">
        <v>11</v>
      </c>
      <c r="H82" s="37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f t="shared" si="14"/>
        <v>0</v>
      </c>
      <c r="Q82" s="39">
        <f t="shared" si="14"/>
        <v>0</v>
      </c>
      <c r="R82" s="40">
        <v>0</v>
      </c>
      <c r="S82" s="38">
        <v>0</v>
      </c>
      <c r="T82" s="41">
        <v>0</v>
      </c>
      <c r="U82" s="41">
        <v>0</v>
      </c>
      <c r="V82" s="41">
        <v>7</v>
      </c>
      <c r="W82" s="41">
        <v>233384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7</v>
      </c>
      <c r="AE82" s="43">
        <f>SUM(S82,U82,W82,Y82,AA82,AC82)</f>
        <v>233384</v>
      </c>
      <c r="AF82" s="42">
        <f t="shared" si="15"/>
        <v>7</v>
      </c>
      <c r="AG82" s="41">
        <f t="shared" si="15"/>
        <v>233384</v>
      </c>
      <c r="AH82" s="41">
        <v>0</v>
      </c>
      <c r="AI82" s="43">
        <v>0</v>
      </c>
    </row>
    <row r="83" spans="2:35" ht="44.25" customHeight="1" thickBot="1" x14ac:dyDescent="0.25">
      <c r="B83" s="100" t="s">
        <v>83</v>
      </c>
      <c r="C83" s="101"/>
      <c r="D83" s="101"/>
      <c r="E83" s="101"/>
      <c r="F83" s="102"/>
      <c r="G83" s="44" t="s">
        <v>11</v>
      </c>
      <c r="H83" s="45">
        <v>1</v>
      </c>
      <c r="I83" s="46">
        <v>350000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14"/>
        <v>1</v>
      </c>
      <c r="Q83" s="47">
        <f t="shared" si="14"/>
        <v>350000</v>
      </c>
      <c r="R83" s="48">
        <v>0</v>
      </c>
      <c r="S83" s="46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49">
        <v>0</v>
      </c>
      <c r="AC83" s="49">
        <v>0</v>
      </c>
      <c r="AD83" s="49">
        <v>0</v>
      </c>
      <c r="AE83" s="51">
        <f>SUM(S83,U83,W83,Y83,AA83,AC83)</f>
        <v>0</v>
      </c>
      <c r="AF83" s="50">
        <f t="shared" si="15"/>
        <v>1</v>
      </c>
      <c r="AG83" s="49">
        <f t="shared" si="15"/>
        <v>350000</v>
      </c>
      <c r="AH83" s="49">
        <v>1</v>
      </c>
      <c r="AI83" s="51">
        <v>350000</v>
      </c>
    </row>
  </sheetData>
  <autoFilter ref="B24:AI83" xr:uid="{70CC106B-E875-4EC7-9A9E-3875B2A63391}">
    <filterColumn colId="0" showButton="0"/>
    <filterColumn colId="1" showButton="0"/>
    <filterColumn colId="2" showButton="0"/>
    <filterColumn colId="4" showButton="0"/>
  </autoFilter>
  <mergeCells count="102">
    <mergeCell ref="AH5:AI7"/>
    <mergeCell ref="B55:F55"/>
    <mergeCell ref="B56:F56"/>
    <mergeCell ref="B69:F69"/>
    <mergeCell ref="B13:E16"/>
    <mergeCell ref="T5:U7"/>
    <mergeCell ref="F9:F11"/>
    <mergeCell ref="L21:M23"/>
    <mergeCell ref="F13:F15"/>
    <mergeCell ref="F12:G12"/>
    <mergeCell ref="R21:S23"/>
    <mergeCell ref="B9:E12"/>
    <mergeCell ref="P5:Q7"/>
    <mergeCell ref="H21:I23"/>
    <mergeCell ref="J21:K23"/>
    <mergeCell ref="X5:Y7"/>
    <mergeCell ref="N5:O7"/>
    <mergeCell ref="T21:U23"/>
    <mergeCell ref="V21:W23"/>
    <mergeCell ref="X21:Y23"/>
    <mergeCell ref="F16:G16"/>
    <mergeCell ref="B1:AI1"/>
    <mergeCell ref="N21:O23"/>
    <mergeCell ref="P21:Q23"/>
    <mergeCell ref="H20:Q20"/>
    <mergeCell ref="AF4:AG4"/>
    <mergeCell ref="AF21:AG23"/>
    <mergeCell ref="H5:I7"/>
    <mergeCell ref="AF5:AG7"/>
    <mergeCell ref="V5:W7"/>
    <mergeCell ref="R5:S7"/>
    <mergeCell ref="L5:M7"/>
    <mergeCell ref="H4:Q4"/>
    <mergeCell ref="R4:AE4"/>
    <mergeCell ref="Z5:AA7"/>
    <mergeCell ref="AB5:AC7"/>
    <mergeCell ref="B4:G8"/>
    <mergeCell ref="B20:G24"/>
    <mergeCell ref="AH21:AI23"/>
    <mergeCell ref="R20:AE20"/>
    <mergeCell ref="AF20:AG20"/>
    <mergeCell ref="AD5:AE7"/>
    <mergeCell ref="AB21:AC23"/>
    <mergeCell ref="J5:K7"/>
    <mergeCell ref="AH4:AI4"/>
    <mergeCell ref="B25:F25"/>
    <mergeCell ref="B26:F26"/>
    <mergeCell ref="B27:F27"/>
    <mergeCell ref="B28:F28"/>
    <mergeCell ref="B29:F29"/>
    <mergeCell ref="B30:F30"/>
    <mergeCell ref="Z21:AA23"/>
    <mergeCell ref="AD21:AE23"/>
    <mergeCell ref="AH20:AI20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63:F63"/>
    <mergeCell ref="B64:F64"/>
    <mergeCell ref="B65:F65"/>
    <mergeCell ref="B66:F66"/>
    <mergeCell ref="B67:F67"/>
    <mergeCell ref="B68:F68"/>
    <mergeCell ref="B57:F57"/>
    <mergeCell ref="B58:F58"/>
    <mergeCell ref="B59:F59"/>
    <mergeCell ref="B60:F60"/>
    <mergeCell ref="B61:F61"/>
    <mergeCell ref="B62:F62"/>
    <mergeCell ref="B76:F76"/>
    <mergeCell ref="B77:F77"/>
    <mergeCell ref="B78:F78"/>
    <mergeCell ref="B81:F81"/>
    <mergeCell ref="B83:F83"/>
    <mergeCell ref="B82:F82"/>
    <mergeCell ref="B70:F70"/>
    <mergeCell ref="B71:F71"/>
    <mergeCell ref="B72:F72"/>
    <mergeCell ref="B73:F73"/>
    <mergeCell ref="B74:F74"/>
    <mergeCell ref="B75:F75"/>
  </mergeCells>
  <phoneticPr fontId="1"/>
  <printOptions horizontalCentered="1" verticalCentered="1"/>
  <pageMargins left="0.31496062992125984" right="0.31496062992125984" top="0.55118110236220474" bottom="0.15748031496062992" header="0.31496062992125984" footer="0"/>
  <pageSetup paperSize="8" scale="79" fitToHeight="0" orientation="landscape" r:id="rId1"/>
  <headerFooter>
    <oddFooter>&amp;C&amp;P/&amp;N&amp;R千葉県障害福祉事業課</oddFooter>
  </headerFooter>
  <rowBreaks count="1" manualBreakCount="1">
    <brk id="4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54市町村＋３法人</vt:lpstr>
      <vt:lpstr>'54市町村＋３法人'!Print_Area</vt:lpstr>
      <vt:lpstr>'54市町村＋３法人'!Print_Titles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2023-12-13T01:55:42Z</dcterms:created>
  <dcterms:modified xsi:type="dcterms:W3CDTF">2026-06-01T01:25:17Z</dcterms:modified>
</cp:coreProperties>
</file>