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7年人口\令和7年4月作成\02_情報公開コーナー\"/>
    </mc:Choice>
  </mc:AlternateContent>
  <bookViews>
    <workbookView xWindow="0" yWindow="0" windowWidth="20490" windowHeight="7410"/>
  </bookViews>
  <sheets>
    <sheet name="情公用_4.行政区域別・年齢別（5歳）" sheetId="1" r:id="rId1"/>
  </sheets>
  <externalReferences>
    <externalReference r:id="rId2"/>
  </externalReferences>
  <definedNames>
    <definedName name="_xlnm.Print_Area" localSheetId="0">'情公用_4.行政区域別・年齢別（5歳）'!$A$2:$AH$76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5" i="1" l="1"/>
  <c r="S75" i="1"/>
  <c r="AH49" i="1"/>
  <c r="AG49" i="1"/>
  <c r="AH48" i="1"/>
  <c r="AG48" i="1"/>
  <c r="AH47" i="1"/>
  <c r="AG47" i="1"/>
  <c r="AF47" i="1" s="1"/>
  <c r="AH46" i="1"/>
  <c r="AG46" i="1"/>
  <c r="AF46" i="1"/>
  <c r="AH45" i="1"/>
  <c r="AF45" i="1" s="1"/>
  <c r="AG45" i="1"/>
  <c r="AH44" i="1"/>
  <c r="AG44" i="1"/>
  <c r="AH43" i="1"/>
  <c r="AG43" i="1"/>
  <c r="AH42" i="1"/>
  <c r="AG42" i="1"/>
  <c r="AF42" i="1" s="1"/>
  <c r="AH41" i="1"/>
  <c r="AG41" i="1"/>
  <c r="AH40" i="1"/>
  <c r="AG40" i="1"/>
  <c r="AH39" i="1"/>
  <c r="AG39" i="1"/>
  <c r="AF39" i="1" s="1"/>
  <c r="AH38" i="1"/>
  <c r="AG38" i="1"/>
  <c r="AH37" i="1"/>
  <c r="AG37" i="1"/>
  <c r="AH36" i="1"/>
  <c r="AG36" i="1"/>
  <c r="AH35" i="1"/>
  <c r="AG35" i="1"/>
  <c r="AH34" i="1"/>
  <c r="AG34" i="1"/>
  <c r="AH33" i="1"/>
  <c r="AF33" i="1" s="1"/>
  <c r="AG33" i="1"/>
  <c r="AH32" i="1"/>
  <c r="AG32" i="1"/>
  <c r="AF32" i="1" s="1"/>
  <c r="AH31" i="1"/>
  <c r="AG31" i="1"/>
  <c r="AF31" i="1" s="1"/>
  <c r="AH30" i="1"/>
  <c r="AG30" i="1"/>
  <c r="I27" i="1"/>
  <c r="L27" i="1" s="1"/>
  <c r="G27" i="1"/>
  <c r="F27" i="1"/>
  <c r="D27" i="1"/>
  <c r="O1" i="1"/>
  <c r="R1" i="1" s="1"/>
  <c r="L1" i="1"/>
  <c r="M1" i="1" s="1"/>
  <c r="I1" i="1"/>
  <c r="J1" i="1" s="1"/>
  <c r="G1" i="1"/>
  <c r="AF35" i="1" l="1"/>
  <c r="AF40" i="1"/>
  <c r="AF37" i="1"/>
  <c r="AF41" i="1"/>
  <c r="AF34" i="1"/>
  <c r="AF38" i="1"/>
  <c r="S1" i="1"/>
  <c r="U1" i="1"/>
  <c r="O27" i="1"/>
  <c r="M27" i="1"/>
  <c r="P1" i="1"/>
  <c r="J27" i="1"/>
  <c r="AH50" i="1"/>
  <c r="AG50" i="1"/>
  <c r="AF30" i="1"/>
  <c r="AF43" i="1"/>
  <c r="AF36" i="1"/>
  <c r="AF44" i="1"/>
  <c r="AF49" i="1"/>
  <c r="AF48" i="1"/>
  <c r="R27" i="1" l="1"/>
  <c r="P27" i="1"/>
  <c r="X1" i="1"/>
  <c r="V1" i="1"/>
  <c r="AF50" i="1"/>
  <c r="AA1" i="1" l="1"/>
  <c r="Y1" i="1"/>
  <c r="U27" i="1"/>
  <c r="S27" i="1"/>
  <c r="V27" i="1" l="1"/>
  <c r="X27" i="1"/>
  <c r="AD1" i="1"/>
  <c r="AB1" i="1"/>
  <c r="AE1" i="1" l="1"/>
  <c r="AG1" i="1"/>
  <c r="AH1" i="1" s="1"/>
  <c r="AA27" i="1"/>
  <c r="Y27" i="1"/>
  <c r="AD27" i="1" l="1"/>
  <c r="AB27" i="1"/>
  <c r="AG27" i="1" l="1"/>
  <c r="AH27" i="1" s="1"/>
  <c r="AE27" i="1"/>
  <c r="AB37" i="1" l="1"/>
  <c r="Y39" i="1"/>
  <c r="AE13" i="1"/>
  <c r="J24" i="1"/>
  <c r="AB39" i="1"/>
  <c r="P42" i="1"/>
  <c r="Y41" i="1"/>
  <c r="AB38" i="1"/>
  <c r="G46" i="1"/>
  <c r="G21" i="1"/>
  <c r="G6" i="1" l="1"/>
  <c r="Y17" i="1"/>
  <c r="AH17" i="1"/>
  <c r="AE46" i="1"/>
  <c r="AC46" i="1" s="1"/>
  <c r="G47" i="1"/>
  <c r="Y12" i="1"/>
  <c r="G41" i="1"/>
  <c r="P22" i="1"/>
  <c r="S21" i="1"/>
  <c r="AB21" i="1"/>
  <c r="M44" i="1"/>
  <c r="V38" i="1"/>
  <c r="V36" i="1"/>
  <c r="P39" i="1"/>
  <c r="AE14" i="1"/>
  <c r="M14" i="1"/>
  <c r="Y37" i="1"/>
  <c r="G14" i="1"/>
  <c r="G43" i="1"/>
  <c r="D40" i="1"/>
  <c r="AB42" i="1"/>
  <c r="S37" i="1"/>
  <c r="AB14" i="1"/>
  <c r="J13" i="1"/>
  <c r="J12" i="1"/>
  <c r="G37" i="1"/>
  <c r="M16" i="1"/>
  <c r="AB17" i="1"/>
  <c r="P14" i="1"/>
  <c r="P12" i="1"/>
  <c r="G13" i="1"/>
  <c r="J16" i="1"/>
  <c r="AH19" i="1"/>
  <c r="M39" i="1"/>
  <c r="AB7" i="1"/>
  <c r="AE16" i="1"/>
  <c r="AB13" i="1"/>
  <c r="V14" i="1"/>
  <c r="S13" i="1"/>
  <c r="AB41" i="1"/>
  <c r="G39" i="1"/>
  <c r="P38" i="1"/>
  <c r="G38" i="1"/>
  <c r="J14" i="1"/>
  <c r="G64" i="1" s="1"/>
  <c r="J39" i="1"/>
  <c r="V43" i="1"/>
  <c r="M38" i="1"/>
  <c r="D44" i="1"/>
  <c r="S15" i="1"/>
  <c r="Y13" i="1"/>
  <c r="AE38" i="1"/>
  <c r="AE39" i="1"/>
  <c r="J15" i="1"/>
  <c r="J44" i="1"/>
  <c r="D39" i="1"/>
  <c r="AB15" i="1"/>
  <c r="AE43" i="1"/>
  <c r="P15" i="1"/>
  <c r="AE17" i="1"/>
  <c r="Y42" i="1"/>
  <c r="AB19" i="1"/>
  <c r="G15" i="1"/>
  <c r="AB40" i="1"/>
  <c r="AB44" i="1"/>
  <c r="M46" i="1"/>
  <c r="AE44" i="1"/>
  <c r="P16" i="1"/>
  <c r="AE47" i="1"/>
  <c r="V19" i="1"/>
  <c r="S16" i="1"/>
  <c r="J7" i="1"/>
  <c r="J17" i="1"/>
  <c r="G67" i="1" s="1"/>
  <c r="V12" i="1"/>
  <c r="Y15" i="1"/>
  <c r="AE23" i="1"/>
  <c r="AE5" i="1"/>
  <c r="Y5" i="1"/>
  <c r="J35" i="1"/>
  <c r="V48" i="1"/>
  <c r="G49" i="1"/>
  <c r="AB24" i="1"/>
  <c r="Z24" i="1" s="1"/>
  <c r="P41" i="1"/>
  <c r="P46" i="1"/>
  <c r="G30" i="1"/>
  <c r="J47" i="1"/>
  <c r="S35" i="1"/>
  <c r="S7" i="1"/>
  <c r="D32" i="1"/>
  <c r="P23" i="1"/>
  <c r="G23" i="1"/>
  <c r="D49" i="1"/>
  <c r="P5" i="1"/>
  <c r="M32" i="1"/>
  <c r="P48" i="1"/>
  <c r="AB46" i="1"/>
  <c r="V15" i="1"/>
  <c r="V44" i="1"/>
  <c r="Y18" i="1"/>
  <c r="S18" i="1"/>
  <c r="AH12" i="1"/>
  <c r="M43" i="1"/>
  <c r="S47" i="1"/>
  <c r="M40" i="1"/>
  <c r="D41" i="1"/>
  <c r="M41" i="1"/>
  <c r="G44" i="1"/>
  <c r="P37" i="1"/>
  <c r="S24" i="1"/>
  <c r="J46" i="1"/>
  <c r="Y23" i="1"/>
  <c r="AE48" i="1"/>
  <c r="P24" i="1"/>
  <c r="AB10" i="1"/>
  <c r="M5" i="1"/>
  <c r="Y35" i="1"/>
  <c r="AB35" i="1"/>
  <c r="AH7" i="1"/>
  <c r="G10" i="1"/>
  <c r="J5" i="1"/>
  <c r="J33" i="1"/>
  <c r="M24" i="1"/>
  <c r="S10" i="1"/>
  <c r="P18" i="1"/>
  <c r="S40" i="1"/>
  <c r="M23" i="1"/>
  <c r="V46" i="1"/>
  <c r="J37" i="1"/>
  <c r="P13" i="1"/>
  <c r="J8" i="1"/>
  <c r="D43" i="1"/>
  <c r="J43" i="1"/>
  <c r="G19" i="1"/>
  <c r="AH16" i="1"/>
  <c r="S41" i="1"/>
  <c r="S42" i="1"/>
  <c r="G22" i="1"/>
  <c r="M21" i="1"/>
  <c r="S46" i="1"/>
  <c r="D48" i="1"/>
  <c r="S48" i="1"/>
  <c r="AB49" i="1"/>
  <c r="AE24" i="1"/>
  <c r="AB20" i="1"/>
  <c r="V24" i="1"/>
  <c r="Y10" i="1"/>
  <c r="D30" i="1"/>
  <c r="V7" i="1"/>
  <c r="G32" i="1"/>
  <c r="AB32" i="1"/>
  <c r="G31" i="1"/>
  <c r="M7" i="1"/>
  <c r="S32" i="1"/>
  <c r="M33" i="1"/>
  <c r="J32" i="1"/>
  <c r="J22" i="1"/>
  <c r="S19" i="1"/>
  <c r="G18" i="1"/>
  <c r="Y24" i="1"/>
  <c r="M48" i="1"/>
  <c r="AB47" i="1"/>
  <c r="D46" i="1"/>
  <c r="P49" i="1"/>
  <c r="D45" i="1"/>
  <c r="AH20" i="1"/>
  <c r="AH24" i="1"/>
  <c r="G45" i="1"/>
  <c r="J10" i="1"/>
  <c r="V35" i="1"/>
  <c r="V45" i="1"/>
  <c r="P7" i="1"/>
  <c r="J57" i="1" s="1"/>
  <c r="V32" i="1"/>
  <c r="AH10" i="1"/>
  <c r="AB5" i="1"/>
  <c r="J6" i="1"/>
  <c r="S6" i="1"/>
  <c r="V6" i="1"/>
  <c r="S31" i="1"/>
  <c r="G8" i="1"/>
  <c r="Y7" i="1"/>
  <c r="O35" i="1"/>
  <c r="O10" i="1"/>
  <c r="AD30" i="1"/>
  <c r="AG10" i="1"/>
  <c r="AF10" i="1" s="1"/>
  <c r="AD20" i="1"/>
  <c r="AD35" i="1"/>
  <c r="I35" i="1"/>
  <c r="AA24" i="1"/>
  <c r="F48" i="1"/>
  <c r="AD48" i="1"/>
  <c r="F23" i="1"/>
  <c r="R23" i="1"/>
  <c r="Q23" i="1" s="1"/>
  <c r="R21" i="1"/>
  <c r="Q21" i="1" s="1"/>
  <c r="P47" i="1"/>
  <c r="AE18" i="1"/>
  <c r="P17" i="1"/>
  <c r="AD11" i="1"/>
  <c r="I43" i="1"/>
  <c r="AG17" i="1"/>
  <c r="U47" i="1"/>
  <c r="O21" i="1"/>
  <c r="R22" i="1"/>
  <c r="Q22" i="1" s="1"/>
  <c r="O45" i="1"/>
  <c r="X10" i="1"/>
  <c r="W10" i="1" s="1"/>
  <c r="D31" i="1"/>
  <c r="S23" i="1"/>
  <c r="AB22" i="1"/>
  <c r="M18" i="1"/>
  <c r="J20" i="1"/>
  <c r="AB16" i="1"/>
  <c r="P19" i="1"/>
  <c r="Y44" i="1"/>
  <c r="AE30" i="1"/>
  <c r="AH18" i="1"/>
  <c r="M19" i="1"/>
  <c r="P43" i="1"/>
  <c r="P10" i="1"/>
  <c r="D42" i="1"/>
  <c r="M15" i="1"/>
  <c r="G16" i="1"/>
  <c r="V40" i="1"/>
  <c r="V49" i="1"/>
  <c r="G24" i="1"/>
  <c r="AD46" i="1"/>
  <c r="F45" i="1"/>
  <c r="L20" i="1"/>
  <c r="AG24" i="1"/>
  <c r="AF24" i="1" s="1"/>
  <c r="J41" i="1"/>
  <c r="S38" i="1"/>
  <c r="J40" i="1"/>
  <c r="Y46" i="1"/>
  <c r="Y32" i="1"/>
  <c r="AH23" i="1"/>
  <c r="G42" i="1"/>
  <c r="AH21" i="1"/>
  <c r="Y19" i="1"/>
  <c r="D47" i="1"/>
  <c r="V17" i="1"/>
  <c r="G17" i="1"/>
  <c r="M17" i="1"/>
  <c r="P21" i="1"/>
  <c r="AE15" i="1"/>
  <c r="AB12" i="1"/>
  <c r="V47" i="1"/>
  <c r="AE22" i="1"/>
  <c r="AB43" i="1"/>
  <c r="P32" i="1"/>
  <c r="Y6" i="1"/>
  <c r="AE21" i="1"/>
  <c r="G48" i="1"/>
  <c r="AE19" i="1"/>
  <c r="J21" i="1"/>
  <c r="G71" i="1" s="1"/>
  <c r="AH15" i="1"/>
  <c r="J19" i="1"/>
  <c r="J30" i="1"/>
  <c r="V42" i="1"/>
  <c r="P44" i="1"/>
  <c r="Y16" i="1"/>
  <c r="P40" i="1"/>
  <c r="S17" i="1"/>
  <c r="P30" i="1"/>
  <c r="M10" i="1"/>
  <c r="AE8" i="1"/>
  <c r="AH5" i="1"/>
  <c r="V21" i="1"/>
  <c r="AE41" i="1"/>
  <c r="S44" i="1"/>
  <c r="Y49" i="1"/>
  <c r="Y47" i="1"/>
  <c r="J42" i="1"/>
  <c r="S22" i="1"/>
  <c r="AB18" i="1"/>
  <c r="AE6" i="1"/>
  <c r="AE42" i="1"/>
  <c r="V41" i="1"/>
  <c r="P45" i="1"/>
  <c r="G5" i="1"/>
  <c r="M31" i="1"/>
  <c r="P33" i="1"/>
  <c r="M8" i="1"/>
  <c r="M49" i="1"/>
  <c r="M6" i="1"/>
  <c r="V30" i="1"/>
  <c r="J49" i="1"/>
  <c r="V5" i="1"/>
  <c r="S43" i="1"/>
  <c r="M42" i="1"/>
  <c r="M67" i="1" s="1"/>
  <c r="AB6" i="1"/>
  <c r="Y40" i="1"/>
  <c r="AH14" i="1"/>
  <c r="AE31" i="1"/>
  <c r="G40" i="1"/>
  <c r="V18" i="1"/>
  <c r="Y21" i="1"/>
  <c r="D38" i="1"/>
  <c r="AB30" i="1"/>
  <c r="M30" i="1"/>
  <c r="AH8" i="1"/>
  <c r="G33" i="1"/>
  <c r="V31" i="1"/>
  <c r="S5" i="1"/>
  <c r="V37" i="1"/>
  <c r="Y38" i="1"/>
  <c r="AE12" i="1"/>
  <c r="AB8" i="1"/>
  <c r="AE7" i="1"/>
  <c r="AH6" i="1"/>
  <c r="S8" i="1"/>
  <c r="P31" i="1"/>
  <c r="Y43" i="1"/>
  <c r="AE36" i="1"/>
  <c r="Y11" i="1"/>
  <c r="M12" i="1"/>
  <c r="R45" i="1"/>
  <c r="S11" i="1"/>
  <c r="V13" i="1"/>
  <c r="M37" i="1"/>
  <c r="D36" i="1"/>
  <c r="AH13" i="1"/>
  <c r="U10" i="1"/>
  <c r="Y8" i="1"/>
  <c r="D33" i="1"/>
  <c r="G7" i="1"/>
  <c r="J31" i="1"/>
  <c r="P6" i="1"/>
  <c r="P8" i="1"/>
  <c r="AB31" i="1"/>
  <c r="Y48" i="1"/>
  <c r="J18" i="1"/>
  <c r="M13" i="1"/>
  <c r="S12" i="1"/>
  <c r="J36" i="1"/>
  <c r="V8" i="1"/>
  <c r="Y31" i="1"/>
  <c r="I44" i="1"/>
  <c r="AB23" i="1"/>
  <c r="Y22" i="1"/>
  <c r="J71" i="1" l="1"/>
  <c r="G69" i="1"/>
  <c r="D19" i="1"/>
  <c r="D67" i="1"/>
  <c r="M55" i="1"/>
  <c r="N21" i="1"/>
  <c r="J68" i="1"/>
  <c r="D17" i="1"/>
  <c r="M62" i="1"/>
  <c r="G66" i="1"/>
  <c r="G58" i="1"/>
  <c r="J55" i="1"/>
  <c r="AE25" i="1"/>
  <c r="J58" i="1"/>
  <c r="G63" i="1"/>
  <c r="N45" i="1"/>
  <c r="G68" i="1"/>
  <c r="D18" i="1"/>
  <c r="M68" i="1"/>
  <c r="T47" i="1"/>
  <c r="J67" i="1"/>
  <c r="M69" i="1"/>
  <c r="AC30" i="1"/>
  <c r="G50" i="1"/>
  <c r="J62" i="1"/>
  <c r="M56" i="1"/>
  <c r="AC48" i="1"/>
  <c r="E48" i="1"/>
  <c r="AF17" i="1"/>
  <c r="D21" i="1"/>
  <c r="J69" i="1"/>
  <c r="N10" i="1"/>
  <c r="J25" i="1"/>
  <c r="D6" i="1"/>
  <c r="G56" i="1"/>
  <c r="G57" i="1"/>
  <c r="G65" i="1"/>
  <c r="D15" i="1"/>
  <c r="G60" i="1"/>
  <c r="H43" i="1"/>
  <c r="M66" i="1"/>
  <c r="E45" i="1"/>
  <c r="G74" i="1"/>
  <c r="E23" i="1"/>
  <c r="H35" i="1"/>
  <c r="M63" i="1"/>
  <c r="J56" i="1"/>
  <c r="G55" i="1"/>
  <c r="J74" i="1"/>
  <c r="M71" i="1"/>
  <c r="J65" i="1"/>
  <c r="H44" i="1"/>
  <c r="J23" i="1"/>
  <c r="G73" i="1" s="1"/>
  <c r="M20" i="1"/>
  <c r="K20" i="1" s="1"/>
  <c r="J48" i="1"/>
  <c r="G11" i="1"/>
  <c r="V10" i="1"/>
  <c r="T10" i="1" s="1"/>
  <c r="M47" i="1"/>
  <c r="M72" i="1" s="1"/>
  <c r="AH22" i="1"/>
  <c r="S39" i="1"/>
  <c r="Q39" i="1" s="1"/>
  <c r="V16" i="1"/>
  <c r="J66" i="1" s="1"/>
  <c r="V22" i="1"/>
  <c r="Y20" i="1"/>
  <c r="G35" i="1"/>
  <c r="S14" i="1"/>
  <c r="J64" i="1" s="1"/>
  <c r="Y14" i="1"/>
  <c r="AE32" i="1"/>
  <c r="AC32" i="1" s="1"/>
  <c r="S49" i="1"/>
  <c r="D24" i="1" s="1"/>
  <c r="J38" i="1"/>
  <c r="J63" i="1" s="1"/>
  <c r="AE40" i="1"/>
  <c r="M65" i="1" s="1"/>
  <c r="V39" i="1"/>
  <c r="U30" i="1"/>
  <c r="AG19" i="1"/>
  <c r="AF19" i="1" s="1"/>
  <c r="L23" i="1"/>
  <c r="K23" i="1" s="1"/>
  <c r="F36" i="1"/>
  <c r="E36" i="1" s="1"/>
  <c r="X47" i="1"/>
  <c r="W47" i="1" s="1"/>
  <c r="R30" i="1"/>
  <c r="O20" i="1"/>
  <c r="C42" i="1"/>
  <c r="B42" i="1" s="1"/>
  <c r="L45" i="1"/>
  <c r="R47" i="1"/>
  <c r="Q47" i="1" s="1"/>
  <c r="Y36" i="1"/>
  <c r="AG11" i="1"/>
  <c r="C35" i="1"/>
  <c r="O49" i="1"/>
  <c r="N49" i="1" s="1"/>
  <c r="S30" i="1"/>
  <c r="P20" i="1"/>
  <c r="AE35" i="1"/>
  <c r="AC35" i="1" s="1"/>
  <c r="AB48" i="1"/>
  <c r="M73" i="1" s="1"/>
  <c r="C47" i="1"/>
  <c r="B47" i="1" s="1"/>
  <c r="L35" i="1"/>
  <c r="F24" i="1"/>
  <c r="S20" i="1"/>
  <c r="Y30" i="1"/>
  <c r="S45" i="1"/>
  <c r="Q45" i="1" s="1"/>
  <c r="I10" i="1"/>
  <c r="H10" i="1" s="1"/>
  <c r="F30" i="1"/>
  <c r="L49" i="1"/>
  <c r="AE20" i="1"/>
  <c r="AC20" i="1" s="1"/>
  <c r="M22" i="1"/>
  <c r="G72" i="1" s="1"/>
  <c r="D35" i="1"/>
  <c r="D50" i="1" s="1"/>
  <c r="V23" i="1"/>
  <c r="T23" i="1" s="1"/>
  <c r="C45" i="1"/>
  <c r="B45" i="1" s="1"/>
  <c r="X45" i="1"/>
  <c r="W45" i="1" s="1"/>
  <c r="V20" i="1"/>
  <c r="AA5" i="1"/>
  <c r="M35" i="1"/>
  <c r="X49" i="1"/>
  <c r="W49" i="1" s="1"/>
  <c r="U45" i="1"/>
  <c r="T45" i="1" s="1"/>
  <c r="I20" i="1"/>
  <c r="H20" i="1" s="1"/>
  <c r="F20" i="1"/>
  <c r="AA20" i="1"/>
  <c r="Z20" i="1" s="1"/>
  <c r="F49" i="1"/>
  <c r="E49" i="1" s="1"/>
  <c r="R16" i="1"/>
  <c r="Q16" i="1" s="1"/>
  <c r="F10" i="1"/>
  <c r="I24" i="1"/>
  <c r="H24" i="1" s="1"/>
  <c r="AE10" i="1"/>
  <c r="G12" i="1"/>
  <c r="G20" i="1"/>
  <c r="AE49" i="1"/>
  <c r="M74" i="1" s="1"/>
  <c r="D74" i="1" s="1"/>
  <c r="P35" i="1"/>
  <c r="N35" i="1" s="1"/>
  <c r="AE45" i="1"/>
  <c r="Y45" i="1"/>
  <c r="J45" i="1"/>
  <c r="AB45" i="1"/>
  <c r="M45" i="1"/>
  <c r="M70" i="1" s="1"/>
  <c r="U11" i="1"/>
  <c r="O23" i="1"/>
  <c r="I23" i="1"/>
  <c r="H23" i="1" s="1"/>
  <c r="AG23" i="1"/>
  <c r="AF23" i="1" s="1"/>
  <c r="L5" i="1"/>
  <c r="X5" i="1"/>
  <c r="C30" i="1"/>
  <c r="AG5" i="1"/>
  <c r="F35" i="1"/>
  <c r="E35" i="1" s="1"/>
  <c r="X24" i="1"/>
  <c r="W24" i="1" s="1"/>
  <c r="AA30" i="1"/>
  <c r="AA49" i="1"/>
  <c r="Z49" i="1" s="1"/>
  <c r="U43" i="1"/>
  <c r="T43" i="1" s="1"/>
  <c r="R17" i="1"/>
  <c r="Q17" i="1" s="1"/>
  <c r="L42" i="1"/>
  <c r="X17" i="1"/>
  <c r="W17" i="1" s="1"/>
  <c r="AD17" i="1"/>
  <c r="AC17" i="1" s="1"/>
  <c r="X48" i="1"/>
  <c r="W48" i="1" s="1"/>
  <c r="AA47" i="1"/>
  <c r="Z47" i="1" s="1"/>
  <c r="X23" i="1"/>
  <c r="W23" i="1" s="1"/>
  <c r="X35" i="1"/>
  <c r="W35" i="1" s="1"/>
  <c r="AD24" i="1"/>
  <c r="AC24" i="1" s="1"/>
  <c r="U35" i="1"/>
  <c r="T35" i="1" s="1"/>
  <c r="R24" i="1"/>
  <c r="Q24" i="1" s="1"/>
  <c r="X30" i="1"/>
  <c r="AA23" i="1"/>
  <c r="Z23" i="1" s="1"/>
  <c r="AD5" i="1"/>
  <c r="U5" i="1"/>
  <c r="AA10" i="1"/>
  <c r="Z10" i="1" s="1"/>
  <c r="AD45" i="1"/>
  <c r="AC45" i="1" s="1"/>
  <c r="R5" i="1"/>
  <c r="L30" i="1"/>
  <c r="X36" i="1"/>
  <c r="U13" i="1"/>
  <c r="T13" i="1" s="1"/>
  <c r="O39" i="1"/>
  <c r="N39" i="1" s="1"/>
  <c r="X16" i="1"/>
  <c r="W16" i="1" s="1"/>
  <c r="X41" i="1"/>
  <c r="W41" i="1" s="1"/>
  <c r="AD19" i="1"/>
  <c r="AC19" i="1" s="1"/>
  <c r="AD38" i="1"/>
  <c r="AC38" i="1" s="1"/>
  <c r="R13" i="1"/>
  <c r="Q13" i="1" s="1"/>
  <c r="AG21" i="1"/>
  <c r="AF21" i="1" s="1"/>
  <c r="L22" i="1"/>
  <c r="K22" i="1" s="1"/>
  <c r="F47" i="1"/>
  <c r="E47" i="1" s="1"/>
  <c r="O24" i="1"/>
  <c r="R20" i="1"/>
  <c r="AD49" i="1"/>
  <c r="O30" i="1"/>
  <c r="U49" i="1"/>
  <c r="T49" i="1" s="1"/>
  <c r="O5" i="1"/>
  <c r="C49" i="1"/>
  <c r="B49" i="1" s="1"/>
  <c r="U24" i="1"/>
  <c r="T24" i="1" s="1"/>
  <c r="I5" i="1"/>
  <c r="R10" i="1"/>
  <c r="Q10" i="1" s="1"/>
  <c r="AA8" i="1"/>
  <c r="Z8" i="1" s="1"/>
  <c r="O11" i="1"/>
  <c r="R12" i="1"/>
  <c r="Q12" i="1" s="1"/>
  <c r="U39" i="1"/>
  <c r="T39" i="1" s="1"/>
  <c r="O12" i="1"/>
  <c r="I15" i="1"/>
  <c r="H15" i="1" s="1"/>
  <c r="O43" i="1"/>
  <c r="N43" i="1" s="1"/>
  <c r="L17" i="1"/>
  <c r="K17" i="1" s="1"/>
  <c r="F39" i="1"/>
  <c r="E39" i="1" s="1"/>
  <c r="U44" i="1"/>
  <c r="T44" i="1" s="1"/>
  <c r="X21" i="1"/>
  <c r="W21" i="1" s="1"/>
  <c r="AD21" i="1"/>
  <c r="AC21" i="1" s="1"/>
  <c r="U23" i="1"/>
  <c r="I47" i="1"/>
  <c r="H47" i="1" s="1"/>
  <c r="AG22" i="1"/>
  <c r="L6" i="1"/>
  <c r="K6" i="1" s="1"/>
  <c r="O36" i="1"/>
  <c r="N36" i="1" s="1"/>
  <c r="AD9" i="1"/>
  <c r="AC9" i="1" s="1"/>
  <c r="AA36" i="1"/>
  <c r="F15" i="1"/>
  <c r="AA43" i="1"/>
  <c r="Z43" i="1" s="1"/>
  <c r="L19" i="1"/>
  <c r="K19" i="1" s="1"/>
  <c r="U38" i="1"/>
  <c r="T38" i="1" s="1"/>
  <c r="X19" i="1"/>
  <c r="W19" i="1" s="1"/>
  <c r="I46" i="1"/>
  <c r="H46" i="1" s="1"/>
  <c r="AA46" i="1"/>
  <c r="Z46" i="1" s="1"/>
  <c r="O46" i="1"/>
  <c r="N46" i="1" s="1"/>
  <c r="X46" i="1"/>
  <c r="W46" i="1" s="1"/>
  <c r="F22" i="1"/>
  <c r="L47" i="1"/>
  <c r="O48" i="1"/>
  <c r="N48" i="1" s="1"/>
  <c r="C48" i="1"/>
  <c r="B48" i="1" s="1"/>
  <c r="AD47" i="1"/>
  <c r="AC47" i="1" s="1"/>
  <c r="X22" i="1"/>
  <c r="W22" i="1" s="1"/>
  <c r="AA22" i="1"/>
  <c r="Z22" i="1" s="1"/>
  <c r="AA19" i="1"/>
  <c r="Z19" i="1" s="1"/>
  <c r="I39" i="1"/>
  <c r="H39" i="1" s="1"/>
  <c r="F46" i="1"/>
  <c r="E46" i="1" s="1"/>
  <c r="O22" i="1"/>
  <c r="U48" i="1"/>
  <c r="T48" i="1" s="1"/>
  <c r="L48" i="1"/>
  <c r="AD31" i="1"/>
  <c r="AC31" i="1" s="1"/>
  <c r="U8" i="1"/>
  <c r="T8" i="1" s="1"/>
  <c r="C37" i="1"/>
  <c r="B37" i="1" s="1"/>
  <c r="C38" i="1"/>
  <c r="B38" i="1" s="1"/>
  <c r="I17" i="1"/>
  <c r="H17" i="1" s="1"/>
  <c r="O19" i="1"/>
  <c r="X37" i="1"/>
  <c r="W37" i="1" s="1"/>
  <c r="F19" i="1"/>
  <c r="AD43" i="1"/>
  <c r="AC43" i="1" s="1"/>
  <c r="I21" i="1"/>
  <c r="H21" i="1" s="1"/>
  <c r="C46" i="1"/>
  <c r="B46" i="1" s="1"/>
  <c r="L21" i="1"/>
  <c r="K21" i="1" s="1"/>
  <c r="U21" i="1"/>
  <c r="T21" i="1" s="1"/>
  <c r="R46" i="1"/>
  <c r="Q46" i="1" s="1"/>
  <c r="I36" i="1"/>
  <c r="H36" i="1" s="1"/>
  <c r="AD44" i="1"/>
  <c r="AC44" i="1" s="1"/>
  <c r="R18" i="1"/>
  <c r="Q18" i="1" s="1"/>
  <c r="AG14" i="1"/>
  <c r="AF14" i="1" s="1"/>
  <c r="AA44" i="1"/>
  <c r="Z44" i="1" s="1"/>
  <c r="O47" i="1"/>
  <c r="N47" i="1" s="1"/>
  <c r="O31" i="1"/>
  <c r="N31" i="1" s="1"/>
  <c r="U9" i="1"/>
  <c r="T9" i="1" s="1"/>
  <c r="L36" i="1"/>
  <c r="AA37" i="1"/>
  <c r="Z37" i="1" s="1"/>
  <c r="AD12" i="1"/>
  <c r="AC12" i="1" s="1"/>
  <c r="O42" i="1"/>
  <c r="N42" i="1" s="1"/>
  <c r="I13" i="1"/>
  <c r="H13" i="1" s="1"/>
  <c r="R38" i="1"/>
  <c r="Q38" i="1" s="1"/>
  <c r="L38" i="1"/>
  <c r="O37" i="1"/>
  <c r="N37" i="1" s="1"/>
  <c r="L44" i="1"/>
  <c r="AA21" i="1"/>
  <c r="Z21" i="1" s="1"/>
  <c r="U22" i="1"/>
  <c r="F21" i="1"/>
  <c r="L46" i="1"/>
  <c r="F32" i="1"/>
  <c r="E32" i="1" s="1"/>
  <c r="O8" i="1"/>
  <c r="L33" i="1"/>
  <c r="X32" i="1"/>
  <c r="W32" i="1" s="1"/>
  <c r="I11" i="1"/>
  <c r="H11" i="1" s="1"/>
  <c r="AA7" i="1"/>
  <c r="Z7" i="1" s="1"/>
  <c r="F6" i="1"/>
  <c r="AG8" i="1"/>
  <c r="AF8" i="1" s="1"/>
  <c r="X34" i="1"/>
  <c r="U41" i="1"/>
  <c r="T41" i="1" s="1"/>
  <c r="U15" i="1"/>
  <c r="T15" i="1" s="1"/>
  <c r="O41" i="1"/>
  <c r="N41" i="1" s="1"/>
  <c r="AG16" i="1"/>
  <c r="AF16" i="1" s="1"/>
  <c r="AG18" i="1"/>
  <c r="AF18" i="1" s="1"/>
  <c r="F37" i="1"/>
  <c r="E37" i="1" s="1"/>
  <c r="X14" i="1"/>
  <c r="W14" i="1" s="1"/>
  <c r="C40" i="1"/>
  <c r="B40" i="1" s="1"/>
  <c r="AA39" i="1"/>
  <c r="Z39" i="1" s="1"/>
  <c r="U37" i="1"/>
  <c r="T37" i="1" s="1"/>
  <c r="R39" i="1"/>
  <c r="X42" i="1"/>
  <c r="W42" i="1" s="1"/>
  <c r="F17" i="1"/>
  <c r="O14" i="1"/>
  <c r="X18" i="1"/>
  <c r="W18" i="1" s="1"/>
  <c r="U19" i="1"/>
  <c r="T19" i="1" s="1"/>
  <c r="C39" i="1"/>
  <c r="B39" i="1" s="1"/>
  <c r="O13" i="1"/>
  <c r="F40" i="1"/>
  <c r="E40" i="1" s="1"/>
  <c r="O15" i="1"/>
  <c r="AD15" i="1"/>
  <c r="AC15" i="1" s="1"/>
  <c r="U42" i="1"/>
  <c r="T42" i="1" s="1"/>
  <c r="AA18" i="1"/>
  <c r="Z18" i="1" s="1"/>
  <c r="I42" i="1"/>
  <c r="H42" i="1" s="1"/>
  <c r="L12" i="1"/>
  <c r="K12" i="1" s="1"/>
  <c r="L41" i="1"/>
  <c r="AA17" i="1"/>
  <c r="Z17" i="1" s="1"/>
  <c r="F42" i="1"/>
  <c r="E42" i="1" s="1"/>
  <c r="R19" i="1"/>
  <c r="Q19" i="1" s="1"/>
  <c r="U40" i="1"/>
  <c r="T40" i="1" s="1"/>
  <c r="F33" i="1"/>
  <c r="E33" i="1" s="1"/>
  <c r="F7" i="1"/>
  <c r="L34" i="1"/>
  <c r="AD34" i="1"/>
  <c r="AC34" i="1" s="1"/>
  <c r="AA34" i="1"/>
  <c r="U12" i="1"/>
  <c r="T12" i="1" s="1"/>
  <c r="R40" i="1"/>
  <c r="Q40" i="1" s="1"/>
  <c r="R15" i="1"/>
  <c r="Q15" i="1" s="1"/>
  <c r="I37" i="1"/>
  <c r="H37" i="1" s="1"/>
  <c r="AD40" i="1"/>
  <c r="AC40" i="1" s="1"/>
  <c r="X43" i="1"/>
  <c r="W43" i="1" s="1"/>
  <c r="AA15" i="1"/>
  <c r="Z15" i="1" s="1"/>
  <c r="L37" i="1"/>
  <c r="I14" i="1"/>
  <c r="H14" i="1" s="1"/>
  <c r="L15" i="1"/>
  <c r="K15" i="1" s="1"/>
  <c r="C44" i="1"/>
  <c r="B44" i="1" s="1"/>
  <c r="O38" i="1"/>
  <c r="N38" i="1" s="1"/>
  <c r="X13" i="1"/>
  <c r="W13" i="1" s="1"/>
  <c r="L40" i="1"/>
  <c r="F14" i="1"/>
  <c r="L16" i="1"/>
  <c r="K16" i="1" s="1"/>
  <c r="O16" i="1"/>
  <c r="I41" i="1"/>
  <c r="H41" i="1" s="1"/>
  <c r="AG13" i="1"/>
  <c r="AF13" i="1" s="1"/>
  <c r="AA14" i="1"/>
  <c r="Z14" i="1" s="1"/>
  <c r="L14" i="1"/>
  <c r="K14" i="1" s="1"/>
  <c r="X15" i="1"/>
  <c r="W15" i="1" s="1"/>
  <c r="AD39" i="1"/>
  <c r="AC39" i="1" s="1"/>
  <c r="O40" i="1"/>
  <c r="N40" i="1" s="1"/>
  <c r="U16" i="1"/>
  <c r="U18" i="1"/>
  <c r="T18" i="1" s="1"/>
  <c r="L43" i="1"/>
  <c r="R43" i="1"/>
  <c r="Q43" i="1" s="1"/>
  <c r="AG12" i="1"/>
  <c r="AF12" i="1" s="1"/>
  <c r="F13" i="1"/>
  <c r="AA40" i="1"/>
  <c r="Z40" i="1" s="1"/>
  <c r="AD16" i="1"/>
  <c r="AC16" i="1" s="1"/>
  <c r="C41" i="1"/>
  <c r="B41" i="1" s="1"/>
  <c r="R44" i="1"/>
  <c r="Q44" i="1" s="1"/>
  <c r="U17" i="1"/>
  <c r="T17" i="1" s="1"/>
  <c r="U14" i="1"/>
  <c r="T14" i="1" s="1"/>
  <c r="L39" i="1"/>
  <c r="R37" i="1"/>
  <c r="Q37" i="1" s="1"/>
  <c r="AD41" i="1"/>
  <c r="AC41" i="1" s="1"/>
  <c r="O17" i="1"/>
  <c r="L18" i="1"/>
  <c r="K18" i="1" s="1"/>
  <c r="F44" i="1"/>
  <c r="E44" i="1" s="1"/>
  <c r="L13" i="1"/>
  <c r="K13" i="1" s="1"/>
  <c r="R42" i="1"/>
  <c r="Q42" i="1" s="1"/>
  <c r="AA16" i="1"/>
  <c r="Z16" i="1" s="1"/>
  <c r="C43" i="1"/>
  <c r="B43" i="1" s="1"/>
  <c r="I12" i="1"/>
  <c r="H12" i="1" s="1"/>
  <c r="AD14" i="1"/>
  <c r="AC14" i="1" s="1"/>
  <c r="F12" i="1"/>
  <c r="F41" i="1"/>
  <c r="E41" i="1" s="1"/>
  <c r="AD42" i="1"/>
  <c r="AC42" i="1" s="1"/>
  <c r="X44" i="1"/>
  <c r="W44" i="1" s="1"/>
  <c r="U32" i="1"/>
  <c r="T32" i="1" s="1"/>
  <c r="AA11" i="1"/>
  <c r="F38" i="1"/>
  <c r="E38" i="1" s="1"/>
  <c r="AA12" i="1"/>
  <c r="Z12" i="1" s="1"/>
  <c r="AG15" i="1"/>
  <c r="AF15" i="1" s="1"/>
  <c r="I16" i="1"/>
  <c r="H16" i="1" s="1"/>
  <c r="AD18" i="1"/>
  <c r="AC18" i="1" s="1"/>
  <c r="AD13" i="1"/>
  <c r="AC13" i="1" s="1"/>
  <c r="AA42" i="1"/>
  <c r="Z42" i="1" s="1"/>
  <c r="AA38" i="1"/>
  <c r="Z38" i="1" s="1"/>
  <c r="X39" i="1"/>
  <c r="W39" i="1" s="1"/>
  <c r="AD37" i="1"/>
  <c r="X40" i="1"/>
  <c r="W40" i="1" s="1"/>
  <c r="R41" i="1"/>
  <c r="Q41" i="1" s="1"/>
  <c r="F16" i="1"/>
  <c r="X38" i="1"/>
  <c r="W38" i="1" s="1"/>
  <c r="X12" i="1"/>
  <c r="W12" i="1" s="1"/>
  <c r="I38" i="1"/>
  <c r="R14" i="1"/>
  <c r="Q14" i="1" s="1"/>
  <c r="I40" i="1"/>
  <c r="H40" i="1" s="1"/>
  <c r="AA13" i="1"/>
  <c r="Z13" i="1" s="1"/>
  <c r="AA41" i="1"/>
  <c r="Z41" i="1" s="1"/>
  <c r="O44" i="1"/>
  <c r="N44" i="1" s="1"/>
  <c r="F43" i="1"/>
  <c r="E43" i="1" s="1"/>
  <c r="F18" i="1"/>
  <c r="O18" i="1"/>
  <c r="X9" i="1"/>
  <c r="W9" i="1" s="1"/>
  <c r="C31" i="1"/>
  <c r="B31" i="1" s="1"/>
  <c r="I8" i="1"/>
  <c r="H8" i="1" s="1"/>
  <c r="O7" i="1"/>
  <c r="C33" i="1"/>
  <c r="B33" i="1" s="1"/>
  <c r="O33" i="1"/>
  <c r="N33" i="1" s="1"/>
  <c r="X33" i="1"/>
  <c r="L8" i="1"/>
  <c r="K8" i="1" s="1"/>
  <c r="X6" i="1"/>
  <c r="W6" i="1" s="1"/>
  <c r="O34" i="1"/>
  <c r="C36" i="1"/>
  <c r="B36" i="1" s="1"/>
  <c r="F11" i="1"/>
  <c r="AA6" i="1"/>
  <c r="Z6" i="1" s="1"/>
  <c r="X8" i="1"/>
  <c r="W8" i="1" s="1"/>
  <c r="U31" i="1"/>
  <c r="T31" i="1" s="1"/>
  <c r="F31" i="1"/>
  <c r="E31" i="1" s="1"/>
  <c r="R32" i="1"/>
  <c r="Q32" i="1" s="1"/>
  <c r="AD32" i="1"/>
  <c r="AA31" i="1"/>
  <c r="Z31" i="1" s="1"/>
  <c r="L32" i="1"/>
  <c r="X7" i="1"/>
  <c r="W7" i="1" s="1"/>
  <c r="X31" i="1"/>
  <c r="W31" i="1" s="1"/>
  <c r="O9" i="1"/>
  <c r="I9" i="1"/>
  <c r="H9" i="1" s="1"/>
  <c r="R36" i="1"/>
  <c r="Q36" i="1" s="1"/>
  <c r="R31" i="1"/>
  <c r="Q31" i="1" s="1"/>
  <c r="I32" i="1"/>
  <c r="H32" i="1" s="1"/>
  <c r="U6" i="1"/>
  <c r="T6" i="1" s="1"/>
  <c r="C32" i="1"/>
  <c r="B32" i="1" s="1"/>
  <c r="F9" i="1"/>
  <c r="R34" i="1"/>
  <c r="L9" i="1"/>
  <c r="AA9" i="1"/>
  <c r="AG6" i="1"/>
  <c r="AF6" i="1" s="1"/>
  <c r="L31" i="1"/>
  <c r="I31" i="1"/>
  <c r="H31" i="1" s="1"/>
  <c r="R9" i="1"/>
  <c r="Q9" i="1" s="1"/>
  <c r="U34" i="1"/>
  <c r="T34" i="1" s="1"/>
  <c r="L11" i="1"/>
  <c r="U7" i="1"/>
  <c r="T7" i="1" s="1"/>
  <c r="O32" i="1"/>
  <c r="N32" i="1" s="1"/>
  <c r="C34" i="1"/>
  <c r="I34" i="1"/>
  <c r="R11" i="1"/>
  <c r="Q11" i="1" s="1"/>
  <c r="AD7" i="1"/>
  <c r="AC7" i="1" s="1"/>
  <c r="I6" i="1"/>
  <c r="H6" i="1" s="1"/>
  <c r="R33" i="1"/>
  <c r="R8" i="1"/>
  <c r="Q8" i="1" s="1"/>
  <c r="F34" i="1"/>
  <c r="E34" i="1" s="1"/>
  <c r="AD36" i="1"/>
  <c r="AC36" i="1" s="1"/>
  <c r="AD33" i="1"/>
  <c r="I7" i="1"/>
  <c r="H7" i="1" s="1"/>
  <c r="AD8" i="1"/>
  <c r="AC8" i="1" s="1"/>
  <c r="R6" i="1"/>
  <c r="Q6" i="1" s="1"/>
  <c r="L7" i="1"/>
  <c r="K7" i="1" s="1"/>
  <c r="AA32" i="1"/>
  <c r="Z32" i="1" s="1"/>
  <c r="F8" i="1"/>
  <c r="O6" i="1"/>
  <c r="X11" i="1"/>
  <c r="W11" i="1" s="1"/>
  <c r="U36" i="1"/>
  <c r="T36" i="1" s="1"/>
  <c r="AG7" i="1"/>
  <c r="AF7" i="1" s="1"/>
  <c r="AD6" i="1"/>
  <c r="AC6" i="1" s="1"/>
  <c r="U33" i="1"/>
  <c r="R7" i="1"/>
  <c r="Q7" i="1" s="1"/>
  <c r="AA33" i="1"/>
  <c r="Z33" i="1" s="1"/>
  <c r="I33" i="1"/>
  <c r="H33" i="1" s="1"/>
  <c r="AG9" i="1"/>
  <c r="G36" i="1"/>
  <c r="AH11" i="1"/>
  <c r="AE11" i="1"/>
  <c r="AC11" i="1" s="1"/>
  <c r="J11" i="1"/>
  <c r="I48" i="1"/>
  <c r="H48" i="1" s="1"/>
  <c r="AB11" i="1"/>
  <c r="D34" i="1"/>
  <c r="V34" i="1"/>
  <c r="AD23" i="1"/>
  <c r="AC23" i="1" s="1"/>
  <c r="S33" i="1"/>
  <c r="D8" i="1" s="1"/>
  <c r="AD10" i="1"/>
  <c r="AC10" i="1" s="1"/>
  <c r="AE33" i="1"/>
  <c r="S34" i="1"/>
  <c r="Y33" i="1"/>
  <c r="AG20" i="1"/>
  <c r="AF20" i="1" s="1"/>
  <c r="I22" i="1"/>
  <c r="H22" i="1" s="1"/>
  <c r="G34" i="1"/>
  <c r="P34" i="1"/>
  <c r="P50" i="1" s="1"/>
  <c r="I18" i="1"/>
  <c r="H18" i="1" s="1"/>
  <c r="AE9" i="1"/>
  <c r="V11" i="1"/>
  <c r="AE34" i="1"/>
  <c r="P11" i="1"/>
  <c r="U46" i="1"/>
  <c r="T46" i="1" s="1"/>
  <c r="L24" i="1"/>
  <c r="K24" i="1" s="1"/>
  <c r="AA45" i="1"/>
  <c r="R35" i="1"/>
  <c r="Q35" i="1" s="1"/>
  <c r="V9" i="1"/>
  <c r="M11" i="1"/>
  <c r="D37" i="1"/>
  <c r="AA35" i="1"/>
  <c r="Z35" i="1" s="1"/>
  <c r="J9" i="1"/>
  <c r="S9" i="1"/>
  <c r="S25" i="1" s="1"/>
  <c r="J34" i="1"/>
  <c r="J50" i="1" s="1"/>
  <c r="M34" i="1"/>
  <c r="U20" i="1"/>
  <c r="T20" i="1" s="1"/>
  <c r="G9" i="1"/>
  <c r="I19" i="1"/>
  <c r="H19" i="1" s="1"/>
  <c r="S36" i="1"/>
  <c r="R49" i="1"/>
  <c r="Q49" i="1" s="1"/>
  <c r="AB34" i="1"/>
  <c r="AH9" i="1"/>
  <c r="I30" i="1"/>
  <c r="L10" i="1"/>
  <c r="K10" i="1" s="1"/>
  <c r="I49" i="1"/>
  <c r="H49" i="1" s="1"/>
  <c r="F5" i="1"/>
  <c r="Y9" i="1"/>
  <c r="V33" i="1"/>
  <c r="M58" i="1" s="1"/>
  <c r="D58" i="1" s="1"/>
  <c r="R48" i="1"/>
  <c r="Q48" i="1" s="1"/>
  <c r="M36" i="1"/>
  <c r="AB33" i="1"/>
  <c r="AB50" i="1" s="1"/>
  <c r="P9" i="1"/>
  <c r="X20" i="1"/>
  <c r="AA48" i="1"/>
  <c r="AE37" i="1"/>
  <c r="AB9" i="1"/>
  <c r="AB25" i="1" s="1"/>
  <c r="Y34" i="1"/>
  <c r="M9" i="1"/>
  <c r="AD22" i="1"/>
  <c r="AC22" i="1" s="1"/>
  <c r="AB36" i="1"/>
  <c r="P36" i="1"/>
  <c r="I45" i="1"/>
  <c r="L65" i="1" l="1"/>
  <c r="K65" i="1" s="1"/>
  <c r="K40" i="1"/>
  <c r="F70" i="1"/>
  <c r="E20" i="1"/>
  <c r="C20" i="1"/>
  <c r="B20" i="1" s="1"/>
  <c r="Q70" i="1" s="1"/>
  <c r="K45" i="1"/>
  <c r="L70" i="1"/>
  <c r="K70" i="1" s="1"/>
  <c r="W36" i="1"/>
  <c r="Y50" i="1"/>
  <c r="AD50" i="1"/>
  <c r="D22" i="1"/>
  <c r="I63" i="1"/>
  <c r="H63" i="1" s="1"/>
  <c r="N13" i="1"/>
  <c r="Q20" i="1"/>
  <c r="T33" i="1"/>
  <c r="N34" i="1"/>
  <c r="AC37" i="1"/>
  <c r="T16" i="1"/>
  <c r="AF22" i="1"/>
  <c r="T5" i="1"/>
  <c r="T25" i="1" s="1"/>
  <c r="U25" i="1"/>
  <c r="K42" i="1"/>
  <c r="L67" i="1"/>
  <c r="K67" i="1" s="1"/>
  <c r="G70" i="1"/>
  <c r="D20" i="1"/>
  <c r="S50" i="1"/>
  <c r="F73" i="1"/>
  <c r="D23" i="1"/>
  <c r="D65" i="1"/>
  <c r="D7" i="1"/>
  <c r="D68" i="1"/>
  <c r="M61" i="1"/>
  <c r="H30" i="1"/>
  <c r="I50" i="1"/>
  <c r="AH25" i="1"/>
  <c r="Z45" i="1"/>
  <c r="H34" i="1"/>
  <c r="Q34" i="1"/>
  <c r="H38" i="1"/>
  <c r="Z11" i="1"/>
  <c r="N16" i="1"/>
  <c r="I66" i="1"/>
  <c r="H66" i="1" s="1"/>
  <c r="E17" i="1"/>
  <c r="F67" i="1"/>
  <c r="C17" i="1"/>
  <c r="B17" i="1" s="1"/>
  <c r="Q67" i="1" s="1"/>
  <c r="F56" i="1"/>
  <c r="C6" i="1"/>
  <c r="B6" i="1" s="1"/>
  <c r="Q56" i="1" s="1"/>
  <c r="E6" i="1"/>
  <c r="L58" i="1"/>
  <c r="K58" i="1" s="1"/>
  <c r="K33" i="1"/>
  <c r="K44" i="1"/>
  <c r="L69" i="1"/>
  <c r="K69" i="1" s="1"/>
  <c r="Q5" i="1"/>
  <c r="R25" i="1"/>
  <c r="AC5" i="1"/>
  <c r="AC25" i="1" s="1"/>
  <c r="AD25" i="1"/>
  <c r="Z30" i="1"/>
  <c r="AA50" i="1"/>
  <c r="W5" i="1"/>
  <c r="X25" i="1"/>
  <c r="T11" i="1"/>
  <c r="M60" i="1"/>
  <c r="F50" i="1"/>
  <c r="E30" i="1"/>
  <c r="E50" i="1" s="1"/>
  <c r="L60" i="1"/>
  <c r="K60" i="1" s="1"/>
  <c r="K35" i="1"/>
  <c r="O25" i="1"/>
  <c r="I70" i="1"/>
  <c r="N20" i="1"/>
  <c r="T30" i="1"/>
  <c r="U50" i="1"/>
  <c r="Y25" i="1"/>
  <c r="C23" i="1"/>
  <c r="B23" i="1" s="1"/>
  <c r="Q73" i="1" s="1"/>
  <c r="I71" i="1"/>
  <c r="H71" i="1" s="1"/>
  <c r="D69" i="1"/>
  <c r="J59" i="1"/>
  <c r="J75" i="1" s="1"/>
  <c r="K11" i="1"/>
  <c r="K38" i="1"/>
  <c r="L63" i="1"/>
  <c r="K63" i="1" s="1"/>
  <c r="E22" i="1"/>
  <c r="F72" i="1"/>
  <c r="C22" i="1"/>
  <c r="V25" i="1"/>
  <c r="D10" i="1"/>
  <c r="M57" i="1"/>
  <c r="D57" i="1" s="1"/>
  <c r="L57" i="1"/>
  <c r="K57" i="1" s="1"/>
  <c r="K32" i="1"/>
  <c r="I57" i="1"/>
  <c r="H57" i="1" s="1"/>
  <c r="N7" i="1"/>
  <c r="E7" i="1"/>
  <c r="C7" i="1"/>
  <c r="F57" i="1"/>
  <c r="K25" i="1"/>
  <c r="N23" i="1"/>
  <c r="I73" i="1"/>
  <c r="E10" i="1"/>
  <c r="F60" i="1"/>
  <c r="C10" i="1"/>
  <c r="I60" i="1"/>
  <c r="M50" i="1"/>
  <c r="Z9" i="1"/>
  <c r="T50" i="1"/>
  <c r="H5" i="1"/>
  <c r="H25" i="1" s="1"/>
  <c r="I25" i="1"/>
  <c r="I56" i="1"/>
  <c r="H56" i="1" s="1"/>
  <c r="N6" i="1"/>
  <c r="K9" i="1"/>
  <c r="N14" i="1"/>
  <c r="I64" i="1"/>
  <c r="H64" i="1" s="1"/>
  <c r="W34" i="1"/>
  <c r="AC49" i="1"/>
  <c r="AC50" i="1" s="1"/>
  <c r="G25" i="1"/>
  <c r="D12" i="1"/>
  <c r="G62" i="1"/>
  <c r="D62" i="1" s="1"/>
  <c r="P25" i="1"/>
  <c r="J70" i="1"/>
  <c r="D70" i="1" s="1"/>
  <c r="D14" i="1"/>
  <c r="J73" i="1"/>
  <c r="D73" i="1" s="1"/>
  <c r="Q25" i="1"/>
  <c r="F66" i="1"/>
  <c r="E16" i="1"/>
  <c r="C16" i="1"/>
  <c r="K43" i="1"/>
  <c r="L68" i="1"/>
  <c r="K68" i="1" s="1"/>
  <c r="E15" i="1"/>
  <c r="C15" i="1"/>
  <c r="B15" i="1" s="1"/>
  <c r="Q65" i="1" s="1"/>
  <c r="F65" i="1"/>
  <c r="N5" i="1"/>
  <c r="I55" i="1"/>
  <c r="K30" i="1"/>
  <c r="L50" i="1"/>
  <c r="L55" i="1"/>
  <c r="AF5" i="1"/>
  <c r="AG25" i="1"/>
  <c r="K49" i="1"/>
  <c r="L74" i="1"/>
  <c r="K74" i="1" s="1"/>
  <c r="E24" i="1"/>
  <c r="F74" i="1"/>
  <c r="C24" i="1"/>
  <c r="B24" i="1" s="1"/>
  <c r="Q74" i="1" s="1"/>
  <c r="H45" i="1"/>
  <c r="Z48" i="1"/>
  <c r="F55" i="1"/>
  <c r="E5" i="1"/>
  <c r="C5" i="1"/>
  <c r="F25" i="1"/>
  <c r="AF9" i="1"/>
  <c r="AC33" i="1"/>
  <c r="Q33" i="1"/>
  <c r="B34" i="1"/>
  <c r="L56" i="1"/>
  <c r="K56" i="1" s="1"/>
  <c r="K31" i="1"/>
  <c r="E9" i="1"/>
  <c r="C9" i="1"/>
  <c r="F59" i="1"/>
  <c r="N17" i="1"/>
  <c r="I67" i="1"/>
  <c r="H67" i="1" s="1"/>
  <c r="K39" i="1"/>
  <c r="L64" i="1"/>
  <c r="K64" i="1" s="1"/>
  <c r="I58" i="1"/>
  <c r="H58" i="1" s="1"/>
  <c r="N8" i="1"/>
  <c r="L71" i="1"/>
  <c r="K71" i="1" s="1"/>
  <c r="K46" i="1"/>
  <c r="L73" i="1"/>
  <c r="K73" i="1" s="1"/>
  <c r="K48" i="1"/>
  <c r="Z36" i="1"/>
  <c r="N30" i="1"/>
  <c r="N50" i="1" s="1"/>
  <c r="O50" i="1"/>
  <c r="N24" i="1"/>
  <c r="I74" i="1"/>
  <c r="H74" i="1" s="1"/>
  <c r="K5" i="1"/>
  <c r="L25" i="1"/>
  <c r="B35" i="1"/>
  <c r="T22" i="1"/>
  <c r="D5" i="1"/>
  <c r="D25" i="1" s="1"/>
  <c r="D56" i="1"/>
  <c r="D16" i="1"/>
  <c r="D71" i="1"/>
  <c r="W33" i="1"/>
  <c r="N22" i="1"/>
  <c r="I72" i="1"/>
  <c r="H72" i="1" s="1"/>
  <c r="X50" i="1"/>
  <c r="W30" i="1"/>
  <c r="W50" i="1" s="1"/>
  <c r="G61" i="1"/>
  <c r="D11" i="1"/>
  <c r="D63" i="1"/>
  <c r="N9" i="1"/>
  <c r="I59" i="1"/>
  <c r="H59" i="1" s="1"/>
  <c r="L62" i="1"/>
  <c r="K62" i="1" s="1"/>
  <c r="K37" i="1"/>
  <c r="K41" i="1"/>
  <c r="L66" i="1"/>
  <c r="K66" i="1" s="1"/>
  <c r="N15" i="1"/>
  <c r="I65" i="1"/>
  <c r="H65" i="1" s="1"/>
  <c r="L61" i="1"/>
  <c r="K61" i="1" s="1"/>
  <c r="K36" i="1"/>
  <c r="N19" i="1"/>
  <c r="I69" i="1"/>
  <c r="H69" i="1" s="1"/>
  <c r="N12" i="1"/>
  <c r="I62" i="1"/>
  <c r="H62" i="1" s="1"/>
  <c r="M64" i="1"/>
  <c r="D64" i="1" s="1"/>
  <c r="E8" i="1"/>
  <c r="C8" i="1"/>
  <c r="B8" i="1" s="1"/>
  <c r="Q58" i="1" s="1"/>
  <c r="F58" i="1"/>
  <c r="N18" i="1"/>
  <c r="I68" i="1"/>
  <c r="H68" i="1" s="1"/>
  <c r="L59" i="1"/>
  <c r="K34" i="1"/>
  <c r="B30" i="1"/>
  <c r="C50" i="1"/>
  <c r="M25" i="1"/>
  <c r="V50" i="1"/>
  <c r="W20" i="1"/>
  <c r="W25" i="1" s="1"/>
  <c r="F68" i="1"/>
  <c r="E18" i="1"/>
  <c r="C18" i="1"/>
  <c r="B18" i="1" s="1"/>
  <c r="Q68" i="1" s="1"/>
  <c r="F63" i="1"/>
  <c r="E13" i="1"/>
  <c r="C13" i="1"/>
  <c r="Z34" i="1"/>
  <c r="G59" i="1"/>
  <c r="G75" i="1" s="1"/>
  <c r="D9" i="1"/>
  <c r="M59" i="1"/>
  <c r="M75" i="1" s="1"/>
  <c r="J61" i="1"/>
  <c r="E11" i="1"/>
  <c r="F61" i="1"/>
  <c r="C11" i="1"/>
  <c r="B11" i="1" s="1"/>
  <c r="Q61" i="1" s="1"/>
  <c r="C12" i="1"/>
  <c r="F62" i="1"/>
  <c r="E12" i="1"/>
  <c r="F64" i="1"/>
  <c r="E14" i="1"/>
  <c r="C14" i="1"/>
  <c r="E21" i="1"/>
  <c r="C21" i="1"/>
  <c r="B21" i="1" s="1"/>
  <c r="Q71" i="1" s="1"/>
  <c r="F71" i="1"/>
  <c r="E19" i="1"/>
  <c r="C19" i="1"/>
  <c r="B19" i="1" s="1"/>
  <c r="Q69" i="1" s="1"/>
  <c r="F69" i="1"/>
  <c r="L72" i="1"/>
  <c r="K72" i="1" s="1"/>
  <c r="K47" i="1"/>
  <c r="N11" i="1"/>
  <c r="I61" i="1"/>
  <c r="H61" i="1" s="1"/>
  <c r="AA25" i="1"/>
  <c r="Z5" i="1"/>
  <c r="Z25" i="1" s="1"/>
  <c r="AF11" i="1"/>
  <c r="Q30" i="1"/>
  <c r="Q50" i="1" s="1"/>
  <c r="R50" i="1"/>
  <c r="J72" i="1"/>
  <c r="D72" i="1" s="1"/>
  <c r="D55" i="1"/>
  <c r="J60" i="1"/>
  <c r="D60" i="1" s="1"/>
  <c r="D13" i="1"/>
  <c r="D66" i="1"/>
  <c r="AE50" i="1"/>
  <c r="W65" i="1" l="1"/>
  <c r="Y65" i="1"/>
  <c r="K59" i="1"/>
  <c r="E25" i="1"/>
  <c r="C72" i="1"/>
  <c r="B72" i="1" s="1"/>
  <c r="E72" i="1"/>
  <c r="W73" i="1"/>
  <c r="Y73" i="1"/>
  <c r="E55" i="1"/>
  <c r="F75" i="1"/>
  <c r="E71" i="1"/>
  <c r="C71" i="1"/>
  <c r="B71" i="1" s="1"/>
  <c r="C55" i="1"/>
  <c r="K55" i="1"/>
  <c r="K75" i="1" s="1"/>
  <c r="L75" i="1"/>
  <c r="W71" i="1"/>
  <c r="Y71" i="1"/>
  <c r="W61" i="1"/>
  <c r="Y61" i="1"/>
  <c r="B13" i="1"/>
  <c r="Q63" i="1" s="1"/>
  <c r="Y58" i="1"/>
  <c r="W58" i="1"/>
  <c r="C59" i="1"/>
  <c r="B59" i="1" s="1"/>
  <c r="E59" i="1"/>
  <c r="Y74" i="1"/>
  <c r="W74" i="1"/>
  <c r="H60" i="1"/>
  <c r="E57" i="1"/>
  <c r="C57" i="1"/>
  <c r="B57" i="1" s="1"/>
  <c r="N25" i="1"/>
  <c r="E56" i="1"/>
  <c r="C56" i="1"/>
  <c r="B56" i="1" s="1"/>
  <c r="E61" i="1"/>
  <c r="C61" i="1"/>
  <c r="B9" i="1"/>
  <c r="Q59" i="1" s="1"/>
  <c r="E74" i="1"/>
  <c r="C74" i="1"/>
  <c r="B74" i="1" s="1"/>
  <c r="K50" i="1"/>
  <c r="H70" i="1"/>
  <c r="E64" i="1"/>
  <c r="C64" i="1"/>
  <c r="B64" i="1" s="1"/>
  <c r="C65" i="1"/>
  <c r="B65" i="1" s="1"/>
  <c r="E65" i="1"/>
  <c r="Y69" i="1"/>
  <c r="W69" i="1"/>
  <c r="C68" i="1"/>
  <c r="B68" i="1" s="1"/>
  <c r="E68" i="1"/>
  <c r="H73" i="1"/>
  <c r="Y70" i="1"/>
  <c r="W70" i="1"/>
  <c r="C62" i="1"/>
  <c r="B62" i="1" s="1"/>
  <c r="E62" i="1"/>
  <c r="Z50" i="1"/>
  <c r="E58" i="1"/>
  <c r="C58" i="1"/>
  <c r="B58" i="1" s="1"/>
  <c r="Y56" i="1"/>
  <c r="W56" i="1"/>
  <c r="H50" i="1"/>
  <c r="E70" i="1"/>
  <c r="C70" i="1"/>
  <c r="B70" i="1" s="1"/>
  <c r="B14" i="1"/>
  <c r="Q64" i="1" s="1"/>
  <c r="E63" i="1"/>
  <c r="C63" i="1"/>
  <c r="B63" i="1" s="1"/>
  <c r="B50" i="1"/>
  <c r="B16" i="1"/>
  <c r="Q66" i="1" s="1"/>
  <c r="H55" i="1"/>
  <c r="H75" i="1" s="1"/>
  <c r="I75" i="1"/>
  <c r="B12" i="1"/>
  <c r="Q62" i="1" s="1"/>
  <c r="B10" i="1"/>
  <c r="Q60" i="1" s="1"/>
  <c r="Y67" i="1"/>
  <c r="W67" i="1"/>
  <c r="B7" i="1"/>
  <c r="Q57" i="1" s="1"/>
  <c r="C69" i="1"/>
  <c r="B69" i="1" s="1"/>
  <c r="E69" i="1"/>
  <c r="E73" i="1"/>
  <c r="C73" i="1"/>
  <c r="B73" i="1" s="1"/>
  <c r="D59" i="1"/>
  <c r="D75" i="1" s="1"/>
  <c r="AF25" i="1"/>
  <c r="Y68" i="1"/>
  <c r="W68" i="1"/>
  <c r="D61" i="1"/>
  <c r="C25" i="1"/>
  <c r="B5" i="1"/>
  <c r="E66" i="1"/>
  <c r="C66" i="1"/>
  <c r="B66" i="1" s="1"/>
  <c r="C60" i="1"/>
  <c r="B60" i="1" s="1"/>
  <c r="E60" i="1"/>
  <c r="B22" i="1"/>
  <c r="Q72" i="1" s="1"/>
  <c r="E67" i="1"/>
  <c r="C67" i="1"/>
  <c r="B67" i="1" s="1"/>
  <c r="Y59" i="1" l="1"/>
  <c r="W59" i="1"/>
  <c r="B61" i="1"/>
  <c r="Y63" i="1"/>
  <c r="W63" i="1"/>
  <c r="Q55" i="1"/>
  <c r="B25" i="1"/>
  <c r="Q75" i="1" s="1"/>
  <c r="W72" i="1"/>
  <c r="Y72" i="1"/>
  <c r="Y57" i="1"/>
  <c r="W57" i="1"/>
  <c r="B75" i="1"/>
  <c r="Y60" i="1"/>
  <c r="W60" i="1"/>
  <c r="W64" i="1"/>
  <c r="Y64" i="1"/>
  <c r="Y66" i="1"/>
  <c r="W66" i="1"/>
  <c r="B55" i="1"/>
  <c r="C75" i="1"/>
  <c r="W62" i="1"/>
  <c r="Y62" i="1"/>
  <c r="E75" i="1"/>
  <c r="W55" i="1" l="1"/>
  <c r="Y55" i="1"/>
  <c r="Y75" i="1"/>
  <c r="W75" i="1"/>
</calcChain>
</file>

<file path=xl/sharedStrings.xml><?xml version="1.0" encoding="utf-8"?>
<sst xmlns="http://schemas.openxmlformats.org/spreadsheetml/2006/main" count="200" uniqueCount="96">
  <si>
    <t xml:space="preserve"> ５歳階級別人口</t>
  </si>
  <si>
    <t>令和7年3月末現在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</si>
  <si>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町名＼区分</t>
  </si>
  <si>
    <t>総      数</t>
    <rPh sb="0" eb="8">
      <t>ソウスウ</t>
    </rPh>
    <phoneticPr fontId="4"/>
  </si>
  <si>
    <t>0～4歳</t>
    <rPh sb="3" eb="4">
      <t>サイ</t>
    </rPh>
    <phoneticPr fontId="4"/>
  </si>
  <si>
    <t>5～9歳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</si>
  <si>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</si>
  <si>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</si>
  <si>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</si>
  <si>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</si>
  <si>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</si>
  <si>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</si>
  <si>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</si>
  <si>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</si>
  <si>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計</t>
  </si>
  <si>
    <t>男</t>
  </si>
  <si>
    <t>女</t>
  </si>
  <si>
    <t>茜浜</t>
    <phoneticPr fontId="4"/>
  </si>
  <si>
    <t>秋津</t>
  </si>
  <si>
    <t>泉町</t>
  </si>
  <si>
    <t>大久保</t>
  </si>
  <si>
    <t>香澄</t>
  </si>
  <si>
    <t>奏の杜</t>
    <rPh sb="0" eb="1">
      <t>カナ</t>
    </rPh>
    <rPh sb="2" eb="3">
      <t>モリ</t>
    </rPh>
    <phoneticPr fontId="4"/>
  </si>
  <si>
    <t>鷺沼</t>
  </si>
  <si>
    <t>鷺沼台</t>
  </si>
  <si>
    <t>芝園</t>
  </si>
  <si>
    <t>新栄</t>
  </si>
  <si>
    <t>袖ケ浦</t>
    <phoneticPr fontId="4"/>
  </si>
  <si>
    <t>津田沼</t>
  </si>
  <si>
    <t>花咲</t>
  </si>
  <si>
    <t>東習志野</t>
  </si>
  <si>
    <t>藤崎</t>
  </si>
  <si>
    <t>実籾</t>
    <phoneticPr fontId="4"/>
  </si>
  <si>
    <t>本大久保</t>
  </si>
  <si>
    <t>屋敷</t>
  </si>
  <si>
    <t>谷津</t>
  </si>
  <si>
    <t>谷津町</t>
  </si>
  <si>
    <t>合  計</t>
  </si>
  <si>
    <t>50～54歳</t>
    <rPh sb="5" eb="6">
      <t>サイ</t>
    </rPh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</si>
  <si>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</si>
  <si>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</si>
  <si>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</si>
  <si>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</si>
  <si>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</si>
  <si>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</si>
  <si>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85～89歳</t>
    <phoneticPr fontId="4"/>
  </si>
  <si>
    <t>90～94歳</t>
    <phoneticPr fontId="4"/>
  </si>
  <si>
    <t>95～99歳</t>
    <phoneticPr fontId="4"/>
  </si>
  <si>
    <t>100歳～</t>
    <rPh sb="3" eb="4">
      <t>サイ</t>
    </rPh>
    <phoneticPr fontId="4"/>
  </si>
  <si>
    <t>茜浜</t>
  </si>
  <si>
    <t xml:space="preserve"> ３区分別人口</t>
    <rPh sb="1" eb="3">
      <t>３ク</t>
    </rPh>
    <rPh sb="3" eb="5">
      <t>ブンベツ</t>
    </rPh>
    <rPh sb="5" eb="7">
      <t>ジンコウ</t>
    </rPh>
    <phoneticPr fontId="4"/>
  </si>
  <si>
    <t>町名＼区分</t>
    <rPh sb="0" eb="1">
      <t>マチ</t>
    </rPh>
    <rPh sb="1" eb="2">
      <t>メイ</t>
    </rPh>
    <rPh sb="3" eb="5">
      <t>クブン</t>
    </rPh>
    <phoneticPr fontId="4"/>
  </si>
  <si>
    <t>３区分合計</t>
    <rPh sb="1" eb="3">
      <t>クブン</t>
    </rPh>
    <rPh sb="3" eb="5">
      <t>ゴウケイ</t>
    </rPh>
    <phoneticPr fontId="4"/>
  </si>
  <si>
    <t>０～１４歳</t>
    <rPh sb="4" eb="5">
      <t>サイ</t>
    </rPh>
    <phoneticPr fontId="4"/>
  </si>
  <si>
    <t>１５～６４歳</t>
    <phoneticPr fontId="4"/>
  </si>
  <si>
    <t>６５歳以上</t>
    <rPh sb="3" eb="5">
      <t>イジョウ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</si>
  <si>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</si>
  <si>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</si>
  <si>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面積(k㎡)</t>
    <rPh sb="0" eb="2">
      <t>メンセキ</t>
    </rPh>
    <phoneticPr fontId="4"/>
  </si>
  <si>
    <t>人口／世帯</t>
    <rPh sb="0" eb="2">
      <t>ジンコウ</t>
    </rPh>
    <rPh sb="3" eb="5">
      <t>セタイ</t>
    </rPh>
    <phoneticPr fontId="4"/>
  </si>
  <si>
    <t>人口密度</t>
    <rPh sb="0" eb="4">
      <t>ジンコウミツド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</si>
  <si>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</si>
  <si>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</si>
  <si>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</si>
  <si>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茜  浜</t>
    <rPh sb="0" eb="4">
      <t>アカネハマ</t>
    </rPh>
    <phoneticPr fontId="4"/>
  </si>
  <si>
    <t>茜  浜</t>
  </si>
  <si>
    <t>秋  津</t>
    <rPh sb="0" eb="4">
      <t>アキツ</t>
    </rPh>
    <phoneticPr fontId="4"/>
  </si>
  <si>
    <t>秋  津</t>
  </si>
  <si>
    <t>泉  町</t>
    <rPh sb="0" eb="4">
      <t>イズミチョウ</t>
    </rPh>
    <phoneticPr fontId="4"/>
  </si>
  <si>
    <t>泉  町</t>
  </si>
  <si>
    <t>大久保</t>
    <rPh sb="0" eb="3">
      <t>オオクボ</t>
    </rPh>
    <phoneticPr fontId="4"/>
  </si>
  <si>
    <t>香  澄</t>
    <rPh sb="0" eb="4">
      <t>カスミ</t>
    </rPh>
    <phoneticPr fontId="4"/>
  </si>
  <si>
    <t>香  澄</t>
  </si>
  <si>
    <t>鷺  沼</t>
    <rPh sb="0" eb="4">
      <t>サギヌマ</t>
    </rPh>
    <phoneticPr fontId="4"/>
  </si>
  <si>
    <t>鷺  沼</t>
  </si>
  <si>
    <t>鷺沼台</t>
    <rPh sb="0" eb="3">
      <t>サギヌマダイ</t>
    </rPh>
    <phoneticPr fontId="4"/>
  </si>
  <si>
    <t>芝  園</t>
    <rPh sb="0" eb="4">
      <t>シバゾノ</t>
    </rPh>
    <phoneticPr fontId="4"/>
  </si>
  <si>
    <t>芝  園</t>
  </si>
  <si>
    <t>新  栄</t>
    <rPh sb="0" eb="4">
      <t>シンエイ</t>
    </rPh>
    <phoneticPr fontId="4"/>
  </si>
  <si>
    <t>新  栄</t>
  </si>
  <si>
    <t>袖ケ浦</t>
    <rPh sb="0" eb="3">
      <t>ソデガウラ</t>
    </rPh>
    <phoneticPr fontId="4"/>
  </si>
  <si>
    <t>津田沼</t>
    <rPh sb="0" eb="3">
      <t>ツダヌマ</t>
    </rPh>
    <phoneticPr fontId="4"/>
  </si>
  <si>
    <t>花  咲</t>
    <rPh sb="0" eb="4">
      <t>ハナサキ</t>
    </rPh>
    <phoneticPr fontId="4"/>
  </si>
  <si>
    <t>花  咲</t>
  </si>
  <si>
    <t>東習志野</t>
    <rPh sb="0" eb="4">
      <t>ヒガシナラシノ</t>
    </rPh>
    <phoneticPr fontId="4"/>
  </si>
  <si>
    <t>藤  崎</t>
    <rPh sb="0" eb="4">
      <t>フジサキ</t>
    </rPh>
    <phoneticPr fontId="4"/>
  </si>
  <si>
    <t>藤  崎</t>
  </si>
  <si>
    <t>実籾</t>
  </si>
  <si>
    <t>本大久保</t>
    <rPh sb="0" eb="4">
      <t>モトオオクボ</t>
    </rPh>
    <phoneticPr fontId="4"/>
  </si>
  <si>
    <t>屋  敷</t>
    <rPh sb="0" eb="4">
      <t>ヤシキ</t>
    </rPh>
    <phoneticPr fontId="4"/>
  </si>
  <si>
    <t>屋  敷</t>
  </si>
  <si>
    <t>谷  津</t>
    <rPh sb="0" eb="4">
      <t>ヤツ</t>
    </rPh>
    <phoneticPr fontId="4"/>
  </si>
  <si>
    <t>谷  津</t>
  </si>
  <si>
    <t>谷津町</t>
    <rPh sb="0" eb="2">
      <t>ヤツ</t>
    </rPh>
    <rPh sb="2" eb="3">
      <t>マチ</t>
    </rPh>
    <phoneticPr fontId="4"/>
  </si>
  <si>
    <t>合  計</t>
    <rPh sb="0" eb="4">
      <t>ゴウケイ</t>
    </rPh>
    <phoneticPr fontId="4"/>
  </si>
  <si>
    <t>※国土地理院公表面積は20.97㎢だが、表の面積には、境界が「不詳」の部分は含まれていない。</t>
    <rPh sb="20" eb="21">
      <t>ヒョウ</t>
    </rPh>
    <rPh sb="22" eb="24">
      <t>メンセキ</t>
    </rPh>
    <rPh sb="27" eb="29">
      <t>キョウカイ</t>
    </rPh>
    <rPh sb="31" eb="33">
      <t>フショウ</t>
    </rPh>
    <rPh sb="35" eb="37">
      <t>ブブン</t>
    </rPh>
    <rPh sb="38" eb="39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</si>
</sst>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[Red]\(#,##0\)"/>
    <numFmt numFmtId="177" formatCode="0_);[Red]\(0\)"/>
    <numFmt numFmtId="178" formatCode="#,##0_ "/>
    <numFmt numFmtId="179" formatCode="#,##0.0_ "/>
    <numFmt numFmtId="180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1" fillId="0" borderId="0" xfId="1" applyFont="1" applyFill="1" applyAlignment="1">
      <alignment horizontal="center" vertical="center"/>
    </xf>
    <xf numFmtId="18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5" fillId="0" borderId="0" xfId="1" applyFont="1" applyFill="1"/>
    <xf numFmtId="0" fontId="1" fillId="0" borderId="0" xfId="1" applyNumberFormat="1" applyFont="1" applyFill="1"/>
    <xf numFmtId="0" fontId="6" fillId="0" borderId="0" xfId="1" applyFont="1" applyFill="1"/>
    <xf numFmtId="176" fontId="1" fillId="0" borderId="3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vertical="center"/>
    </xf>
    <xf numFmtId="177" fontId="1" fillId="0" borderId="8" xfId="1" applyNumberFormat="1" applyFont="1" applyFill="1" applyBorder="1" applyAlignment="1">
      <alignment vertical="center"/>
    </xf>
    <xf numFmtId="177" fontId="1" fillId="0" borderId="5" xfId="1" applyNumberFormat="1" applyFont="1" applyFill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7" xfId="1" applyNumberFormat="1" applyFont="1" applyFill="1" applyBorder="1" applyAlignment="1">
      <alignment vertical="center"/>
    </xf>
    <xf numFmtId="176" fontId="1" fillId="0" borderId="13" xfId="1" applyNumberFormat="1" applyFont="1" applyFill="1" applyBorder="1" applyAlignment="1">
      <alignment vertical="center"/>
    </xf>
    <xf numFmtId="176" fontId="1" fillId="0" borderId="14" xfId="1" applyNumberFormat="1" applyFont="1" applyFill="1" applyBorder="1" applyAlignment="1">
      <alignment vertical="center"/>
    </xf>
    <xf numFmtId="176" fontId="1" fillId="0" borderId="7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vertical="center"/>
    </xf>
    <xf numFmtId="176" fontId="1" fillId="0" borderId="11" xfId="1" applyNumberFormat="1" applyFont="1" applyFill="1" applyBorder="1" applyAlignment="1">
      <alignment vertical="center"/>
    </xf>
    <xf numFmtId="176" fontId="1" fillId="0" borderId="19" xfId="1" applyNumberFormat="1" applyFont="1" applyFill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  <xf numFmtId="178" fontId="1" fillId="0" borderId="11" xfId="1" applyNumberFormat="1" applyFont="1" applyFill="1" applyBorder="1" applyAlignment="1">
      <alignment vertical="center"/>
    </xf>
    <xf numFmtId="178" fontId="1" fillId="0" borderId="7" xfId="1" applyNumberFormat="1" applyFont="1" applyFill="1" applyBorder="1" applyAlignment="1">
      <alignment vertical="center"/>
    </xf>
    <xf numFmtId="0" fontId="1" fillId="0" borderId="17" xfId="1" applyFont="1" applyFill="1" applyBorder="1" applyAlignment="1">
      <alignment horizontal="center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vertical="center"/>
    </xf>
    <xf numFmtId="179" fontId="7" fillId="0" borderId="3" xfId="2" applyNumberFormat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5" xfId="1" applyFont="1" applyFill="1" applyBorder="1" applyAlignment="1">
      <alignment vertical="center"/>
    </xf>
    <xf numFmtId="0" fontId="1" fillId="0" borderId="5" xfId="1" applyFont="1" applyFill="1" applyBorder="1" applyAlignment="1">
      <alignment horizontal="right" vertical="center"/>
    </xf>
    <xf numFmtId="179" fontId="7" fillId="0" borderId="5" xfId="2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71%20&#32113;&#35336;/07%20&#20154;&#21475;&#38598;&#35336;/&#21322;&#24180;&#27598;&#20154;&#21475;/&#20196;&#21644;7&#24180;&#20154;&#21475;/&#20196;&#21644;7&#24180;4&#26376;&#20316;&#25104;/&#9733;R7.3&#26411;&#12288;&#21322;&#24180;&#27598;&#20154;&#21475;&#38598;&#35336;_&#20844;&#38283;&#29992;&#21152;&#24037;&#12471;&#12540;&#12488;_R4.9&#26411;&#38598;&#35336;&#12363;&#12425;&#36939;&#29992;&#38283;&#229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業手順・シート構成"/>
      <sheetName val="男【日立納品貼付】"/>
      <sheetName val="男置換"/>
      <sheetName val="女【日立納品貼付】"/>
      <sheetName val="女置換"/>
      <sheetName val="HP用_合計"/>
      <sheetName val="HP用_町丁目別・年齢別（5歳）"/>
      <sheetName val="HP用_人口ピラミッド"/>
      <sheetName val="情公用_1.男女別・年齢別（前期対比）"/>
      <sheetName val="情公用_4.行政区域別・年齢別（5歳）"/>
    </sheetNames>
    <sheetDataSet>
      <sheetData sheetId="0"/>
      <sheetData sheetId="1"/>
      <sheetData sheetId="2">
        <row r="135">
          <cell r="A135" t="str">
            <v>男_行政区集計
（５歳ごと）</v>
          </cell>
          <cell r="B135" t="str">
            <v>0～4歳</v>
          </cell>
          <cell r="C135" t="str">
            <v>5～9歳</v>
          </cell>
          <cell r="D135" t="str">
            <v>10～14歳</v>
          </cell>
          <cell r="E135" t="str">
            <v>15～19歳</v>
          </cell>
          <cell r="F135" t="str">
            <v>20～24歳</v>
          </cell>
          <cell r="G135" t="str">
            <v>25～29歳</v>
          </cell>
          <cell r="H135" t="str">
            <v>30～34歳</v>
          </cell>
          <cell r="I135" t="str">
            <v>35～39歳</v>
          </cell>
          <cell r="J135" t="str">
            <v>40～44歳</v>
          </cell>
          <cell r="K135" t="str">
            <v>45～49歳</v>
          </cell>
          <cell r="L135" t="str">
            <v>50～54歳</v>
          </cell>
          <cell r="M135" t="str">
            <v>55～59歳</v>
          </cell>
          <cell r="N135" t="str">
            <v>60～64歳</v>
          </cell>
          <cell r="O135" t="str">
            <v>65～69歳</v>
          </cell>
          <cell r="P135" t="str">
            <v>70～74歳</v>
          </cell>
          <cell r="Q135" t="str">
            <v>75～79歳</v>
          </cell>
          <cell r="R135" t="str">
            <v>80～84歳</v>
          </cell>
          <cell r="S135" t="str">
            <v>85～89歳</v>
          </cell>
          <cell r="T135" t="str">
            <v>90～94歳</v>
          </cell>
          <cell r="U135" t="str">
            <v>95～99歳</v>
          </cell>
          <cell r="V135" t="str">
            <v>100歳～</v>
          </cell>
          <cell r="W135" t="str">
            <v>計</v>
          </cell>
        </row>
        <row r="136">
          <cell r="A136" t="str">
            <v>茜浜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10</v>
          </cell>
          <cell r="G136">
            <v>13</v>
          </cell>
          <cell r="H136">
            <v>5</v>
          </cell>
          <cell r="I136">
            <v>2</v>
          </cell>
          <cell r="J136">
            <v>1</v>
          </cell>
          <cell r="K136">
            <v>1</v>
          </cell>
          <cell r="L136">
            <v>3</v>
          </cell>
          <cell r="M136">
            <v>2</v>
          </cell>
          <cell r="N136">
            <v>0</v>
          </cell>
          <cell r="O136">
            <v>2</v>
          </cell>
          <cell r="P136">
            <v>0</v>
          </cell>
          <cell r="Q136">
            <v>1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40</v>
          </cell>
        </row>
        <row r="137">
          <cell r="A137" t="str">
            <v>秋津</v>
          </cell>
          <cell r="B137">
            <v>53</v>
          </cell>
          <cell r="C137">
            <v>75</v>
          </cell>
          <cell r="D137">
            <v>102</v>
          </cell>
          <cell r="E137">
            <v>124</v>
          </cell>
          <cell r="F137">
            <v>196</v>
          </cell>
          <cell r="G137">
            <v>164</v>
          </cell>
          <cell r="H137">
            <v>147</v>
          </cell>
          <cell r="I137">
            <v>114</v>
          </cell>
          <cell r="J137">
            <v>141</v>
          </cell>
          <cell r="K137">
            <v>193</v>
          </cell>
          <cell r="L137">
            <v>241</v>
          </cell>
          <cell r="M137">
            <v>238</v>
          </cell>
          <cell r="N137">
            <v>189</v>
          </cell>
          <cell r="O137">
            <v>160</v>
          </cell>
          <cell r="P137">
            <v>191</v>
          </cell>
          <cell r="Q137">
            <v>267</v>
          </cell>
          <cell r="R137">
            <v>224</v>
          </cell>
          <cell r="S137">
            <v>130</v>
          </cell>
          <cell r="T137">
            <v>36</v>
          </cell>
          <cell r="U137">
            <v>6</v>
          </cell>
          <cell r="V137">
            <v>1</v>
          </cell>
          <cell r="W137">
            <v>2992</v>
          </cell>
        </row>
        <row r="138">
          <cell r="A138" t="str">
            <v>泉町</v>
          </cell>
          <cell r="B138">
            <v>84</v>
          </cell>
          <cell r="C138">
            <v>94</v>
          </cell>
          <cell r="D138">
            <v>61</v>
          </cell>
          <cell r="E138">
            <v>68</v>
          </cell>
          <cell r="F138">
            <v>40</v>
          </cell>
          <cell r="G138">
            <v>86</v>
          </cell>
          <cell r="H138">
            <v>73</v>
          </cell>
          <cell r="I138">
            <v>65</v>
          </cell>
          <cell r="J138">
            <v>97</v>
          </cell>
          <cell r="K138">
            <v>79</v>
          </cell>
          <cell r="L138">
            <v>79</v>
          </cell>
          <cell r="M138">
            <v>87</v>
          </cell>
          <cell r="N138">
            <v>46</v>
          </cell>
          <cell r="O138">
            <v>37</v>
          </cell>
          <cell r="P138">
            <v>49</v>
          </cell>
          <cell r="Q138">
            <v>53</v>
          </cell>
          <cell r="R138">
            <v>45</v>
          </cell>
          <cell r="S138">
            <v>36</v>
          </cell>
          <cell r="T138">
            <v>11</v>
          </cell>
          <cell r="U138">
            <v>0</v>
          </cell>
          <cell r="V138">
            <v>0</v>
          </cell>
          <cell r="W138">
            <v>1190</v>
          </cell>
        </row>
        <row r="139">
          <cell r="A139" t="str">
            <v>大久保</v>
          </cell>
          <cell r="B139">
            <v>160</v>
          </cell>
          <cell r="C139">
            <v>194</v>
          </cell>
          <cell r="D139">
            <v>210</v>
          </cell>
          <cell r="E139">
            <v>259</v>
          </cell>
          <cell r="F139">
            <v>413</v>
          </cell>
          <cell r="G139">
            <v>351</v>
          </cell>
          <cell r="H139">
            <v>323</v>
          </cell>
          <cell r="I139">
            <v>328</v>
          </cell>
          <cell r="J139">
            <v>313</v>
          </cell>
          <cell r="K139">
            <v>380</v>
          </cell>
          <cell r="L139">
            <v>424</v>
          </cell>
          <cell r="M139">
            <v>425</v>
          </cell>
          <cell r="N139">
            <v>396</v>
          </cell>
          <cell r="O139">
            <v>240</v>
          </cell>
          <cell r="P139">
            <v>232</v>
          </cell>
          <cell r="Q139">
            <v>195</v>
          </cell>
          <cell r="R139">
            <v>174</v>
          </cell>
          <cell r="S139">
            <v>73</v>
          </cell>
          <cell r="T139">
            <v>34</v>
          </cell>
          <cell r="U139">
            <v>9</v>
          </cell>
          <cell r="V139">
            <v>0</v>
          </cell>
          <cell r="W139">
            <v>5133</v>
          </cell>
        </row>
        <row r="140">
          <cell r="A140" t="str">
            <v>香澄</v>
          </cell>
          <cell r="B140">
            <v>81</v>
          </cell>
          <cell r="C140">
            <v>110</v>
          </cell>
          <cell r="D140">
            <v>113</v>
          </cell>
          <cell r="E140">
            <v>135</v>
          </cell>
          <cell r="F140">
            <v>160</v>
          </cell>
          <cell r="G140">
            <v>121</v>
          </cell>
          <cell r="H140">
            <v>128</v>
          </cell>
          <cell r="I140">
            <v>140</v>
          </cell>
          <cell r="J140">
            <v>144</v>
          </cell>
          <cell r="K140">
            <v>195</v>
          </cell>
          <cell r="L140">
            <v>240</v>
          </cell>
          <cell r="M140">
            <v>222</v>
          </cell>
          <cell r="N140">
            <v>196</v>
          </cell>
          <cell r="O140">
            <v>170</v>
          </cell>
          <cell r="P140">
            <v>183</v>
          </cell>
          <cell r="Q140">
            <v>217</v>
          </cell>
          <cell r="R140">
            <v>171</v>
          </cell>
          <cell r="S140">
            <v>91</v>
          </cell>
          <cell r="T140">
            <v>27</v>
          </cell>
          <cell r="U140">
            <v>2</v>
          </cell>
          <cell r="V140">
            <v>1</v>
          </cell>
          <cell r="W140">
            <v>2847</v>
          </cell>
        </row>
        <row r="141">
          <cell r="A141" t="str">
            <v>鷺沼</v>
          </cell>
          <cell r="B141">
            <v>158</v>
          </cell>
          <cell r="C141">
            <v>161</v>
          </cell>
          <cell r="D141">
            <v>152</v>
          </cell>
          <cell r="E141">
            <v>188</v>
          </cell>
          <cell r="F141">
            <v>317</v>
          </cell>
          <cell r="G141">
            <v>321</v>
          </cell>
          <cell r="H141">
            <v>284</v>
          </cell>
          <cell r="I141">
            <v>254</v>
          </cell>
          <cell r="J141">
            <v>258</v>
          </cell>
          <cell r="K141">
            <v>309</v>
          </cell>
          <cell r="L141">
            <v>346</v>
          </cell>
          <cell r="M141">
            <v>294</v>
          </cell>
          <cell r="N141">
            <v>249</v>
          </cell>
          <cell r="O141">
            <v>180</v>
          </cell>
          <cell r="P141">
            <v>171</v>
          </cell>
          <cell r="Q141">
            <v>199</v>
          </cell>
          <cell r="R141">
            <v>140</v>
          </cell>
          <cell r="S141">
            <v>90</v>
          </cell>
          <cell r="T141">
            <v>27</v>
          </cell>
          <cell r="U141">
            <v>6</v>
          </cell>
          <cell r="V141">
            <v>0</v>
          </cell>
          <cell r="W141">
            <v>4104</v>
          </cell>
        </row>
        <row r="142">
          <cell r="A142" t="str">
            <v>鷺沼台</v>
          </cell>
          <cell r="B142">
            <v>184</v>
          </cell>
          <cell r="C142">
            <v>175</v>
          </cell>
          <cell r="D142">
            <v>225</v>
          </cell>
          <cell r="E142">
            <v>219</v>
          </cell>
          <cell r="F142">
            <v>226</v>
          </cell>
          <cell r="G142">
            <v>291</v>
          </cell>
          <cell r="H142">
            <v>273</v>
          </cell>
          <cell r="I142">
            <v>244</v>
          </cell>
          <cell r="J142">
            <v>280</v>
          </cell>
          <cell r="K142">
            <v>359</v>
          </cell>
          <cell r="L142">
            <v>374</v>
          </cell>
          <cell r="M142">
            <v>255</v>
          </cell>
          <cell r="N142">
            <v>193</v>
          </cell>
          <cell r="O142">
            <v>136</v>
          </cell>
          <cell r="P142">
            <v>128</v>
          </cell>
          <cell r="Q142">
            <v>143</v>
          </cell>
          <cell r="R142">
            <v>115</v>
          </cell>
          <cell r="S142">
            <v>60</v>
          </cell>
          <cell r="T142">
            <v>23</v>
          </cell>
          <cell r="U142">
            <v>5</v>
          </cell>
          <cell r="V142">
            <v>0</v>
          </cell>
          <cell r="W142">
            <v>3908</v>
          </cell>
        </row>
        <row r="143">
          <cell r="A143" t="str">
            <v>芝園</v>
          </cell>
          <cell r="B143">
            <v>0</v>
          </cell>
          <cell r="C143">
            <v>0</v>
          </cell>
          <cell r="D143">
            <v>0</v>
          </cell>
          <cell r="E143">
            <v>392</v>
          </cell>
          <cell r="F143">
            <v>67</v>
          </cell>
          <cell r="G143">
            <v>4</v>
          </cell>
          <cell r="H143">
            <v>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1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466</v>
          </cell>
        </row>
        <row r="144">
          <cell r="A144" t="str">
            <v>新栄</v>
          </cell>
          <cell r="B144">
            <v>24</v>
          </cell>
          <cell r="C144">
            <v>22</v>
          </cell>
          <cell r="D144">
            <v>20</v>
          </cell>
          <cell r="E144">
            <v>43</v>
          </cell>
          <cell r="F144">
            <v>49</v>
          </cell>
          <cell r="G144">
            <v>53</v>
          </cell>
          <cell r="H144">
            <v>50</v>
          </cell>
          <cell r="I144">
            <v>58</v>
          </cell>
          <cell r="J144">
            <v>57</v>
          </cell>
          <cell r="K144">
            <v>63</v>
          </cell>
          <cell r="L144">
            <v>89</v>
          </cell>
          <cell r="M144">
            <v>67</v>
          </cell>
          <cell r="N144">
            <v>59</v>
          </cell>
          <cell r="O144">
            <v>53</v>
          </cell>
          <cell r="P144">
            <v>64</v>
          </cell>
          <cell r="Q144">
            <v>82</v>
          </cell>
          <cell r="R144">
            <v>56</v>
          </cell>
          <cell r="S144">
            <v>29</v>
          </cell>
          <cell r="T144">
            <v>10</v>
          </cell>
          <cell r="U144">
            <v>0</v>
          </cell>
          <cell r="V144">
            <v>0</v>
          </cell>
          <cell r="W144">
            <v>948</v>
          </cell>
        </row>
        <row r="145">
          <cell r="A145" t="str">
            <v>袖ケ浦</v>
          </cell>
          <cell r="B145">
            <v>108</v>
          </cell>
          <cell r="C145">
            <v>128</v>
          </cell>
          <cell r="D145">
            <v>162</v>
          </cell>
          <cell r="E145">
            <v>184</v>
          </cell>
          <cell r="F145">
            <v>240</v>
          </cell>
          <cell r="G145">
            <v>232</v>
          </cell>
          <cell r="H145">
            <v>222</v>
          </cell>
          <cell r="I145">
            <v>213</v>
          </cell>
          <cell r="J145">
            <v>274</v>
          </cell>
          <cell r="K145">
            <v>346</v>
          </cell>
          <cell r="L145">
            <v>435</v>
          </cell>
          <cell r="M145">
            <v>479</v>
          </cell>
          <cell r="N145">
            <v>335</v>
          </cell>
          <cell r="O145">
            <v>253</v>
          </cell>
          <cell r="P145">
            <v>290</v>
          </cell>
          <cell r="Q145">
            <v>346</v>
          </cell>
          <cell r="R145">
            <v>263</v>
          </cell>
          <cell r="S145">
            <v>213</v>
          </cell>
          <cell r="T145">
            <v>104</v>
          </cell>
          <cell r="U145">
            <v>8</v>
          </cell>
          <cell r="V145">
            <v>1</v>
          </cell>
          <cell r="W145">
            <v>4836</v>
          </cell>
        </row>
        <row r="146">
          <cell r="A146" t="str">
            <v>津田沼</v>
          </cell>
          <cell r="B146">
            <v>285</v>
          </cell>
          <cell r="C146">
            <v>268</v>
          </cell>
          <cell r="D146">
            <v>300</v>
          </cell>
          <cell r="E146">
            <v>276</v>
          </cell>
          <cell r="F146">
            <v>665</v>
          </cell>
          <cell r="G146">
            <v>723</v>
          </cell>
          <cell r="H146">
            <v>689</v>
          </cell>
          <cell r="I146">
            <v>619</v>
          </cell>
          <cell r="J146">
            <v>595</v>
          </cell>
          <cell r="K146">
            <v>580</v>
          </cell>
          <cell r="L146">
            <v>602</v>
          </cell>
          <cell r="M146">
            <v>578</v>
          </cell>
          <cell r="N146">
            <v>438</v>
          </cell>
          <cell r="O146">
            <v>372</v>
          </cell>
          <cell r="P146">
            <v>326</v>
          </cell>
          <cell r="Q146">
            <v>307</v>
          </cell>
          <cell r="R146">
            <v>215</v>
          </cell>
          <cell r="S146">
            <v>119</v>
          </cell>
          <cell r="T146">
            <v>50</v>
          </cell>
          <cell r="U146">
            <v>13</v>
          </cell>
          <cell r="V146">
            <v>1</v>
          </cell>
          <cell r="W146">
            <v>8021</v>
          </cell>
        </row>
        <row r="147">
          <cell r="A147" t="str">
            <v>花咲</v>
          </cell>
          <cell r="B147">
            <v>73</v>
          </cell>
          <cell r="C147">
            <v>88</v>
          </cell>
          <cell r="D147">
            <v>112</v>
          </cell>
          <cell r="E147">
            <v>101</v>
          </cell>
          <cell r="F147">
            <v>116</v>
          </cell>
          <cell r="G147">
            <v>144</v>
          </cell>
          <cell r="H147">
            <v>142</v>
          </cell>
          <cell r="I147">
            <v>125</v>
          </cell>
          <cell r="J147">
            <v>147</v>
          </cell>
          <cell r="K147">
            <v>167</v>
          </cell>
          <cell r="L147">
            <v>190</v>
          </cell>
          <cell r="M147">
            <v>185</v>
          </cell>
          <cell r="N147">
            <v>163</v>
          </cell>
          <cell r="O147">
            <v>107</v>
          </cell>
          <cell r="P147">
            <v>94</v>
          </cell>
          <cell r="Q147">
            <v>122</v>
          </cell>
          <cell r="R147">
            <v>99</v>
          </cell>
          <cell r="S147">
            <v>64</v>
          </cell>
          <cell r="T147">
            <v>21</v>
          </cell>
          <cell r="U147">
            <v>8</v>
          </cell>
          <cell r="V147">
            <v>0</v>
          </cell>
          <cell r="W147">
            <v>2268</v>
          </cell>
        </row>
        <row r="148">
          <cell r="A148" t="str">
            <v>東習志野</v>
          </cell>
          <cell r="B148">
            <v>257</v>
          </cell>
          <cell r="C148">
            <v>463</v>
          </cell>
          <cell r="D148">
            <v>634</v>
          </cell>
          <cell r="E148">
            <v>602</v>
          </cell>
          <cell r="F148">
            <v>560</v>
          </cell>
          <cell r="G148">
            <v>511</v>
          </cell>
          <cell r="H148">
            <v>467</v>
          </cell>
          <cell r="I148">
            <v>553</v>
          </cell>
          <cell r="J148">
            <v>770</v>
          </cell>
          <cell r="K148">
            <v>926</v>
          </cell>
          <cell r="L148">
            <v>1009</v>
          </cell>
          <cell r="M148">
            <v>784</v>
          </cell>
          <cell r="N148">
            <v>556</v>
          </cell>
          <cell r="O148">
            <v>520</v>
          </cell>
          <cell r="P148">
            <v>474</v>
          </cell>
          <cell r="Q148">
            <v>509</v>
          </cell>
          <cell r="R148">
            <v>392</v>
          </cell>
          <cell r="S148">
            <v>253</v>
          </cell>
          <cell r="T148">
            <v>52</v>
          </cell>
          <cell r="U148">
            <v>7</v>
          </cell>
          <cell r="V148">
            <v>0</v>
          </cell>
          <cell r="W148">
            <v>10299</v>
          </cell>
        </row>
        <row r="149">
          <cell r="A149" t="str">
            <v>藤崎</v>
          </cell>
          <cell r="B149">
            <v>232</v>
          </cell>
          <cell r="C149">
            <v>331</v>
          </cell>
          <cell r="D149">
            <v>361</v>
          </cell>
          <cell r="E149">
            <v>407</v>
          </cell>
          <cell r="F149">
            <v>636</v>
          </cell>
          <cell r="G149">
            <v>563</v>
          </cell>
          <cell r="H149">
            <v>482</v>
          </cell>
          <cell r="I149">
            <v>493</v>
          </cell>
          <cell r="J149">
            <v>544</v>
          </cell>
          <cell r="K149">
            <v>572</v>
          </cell>
          <cell r="L149">
            <v>708</v>
          </cell>
          <cell r="M149">
            <v>690</v>
          </cell>
          <cell r="N149">
            <v>482</v>
          </cell>
          <cell r="O149">
            <v>338</v>
          </cell>
          <cell r="P149">
            <v>296</v>
          </cell>
          <cell r="Q149">
            <v>333</v>
          </cell>
          <cell r="R149">
            <v>222</v>
          </cell>
          <cell r="S149">
            <v>132</v>
          </cell>
          <cell r="T149">
            <v>59</v>
          </cell>
          <cell r="U149">
            <v>11</v>
          </cell>
          <cell r="V149">
            <v>1</v>
          </cell>
          <cell r="W149">
            <v>7893</v>
          </cell>
        </row>
        <row r="150">
          <cell r="A150" t="str">
            <v>本大久保</v>
          </cell>
          <cell r="B150">
            <v>129</v>
          </cell>
          <cell r="C150">
            <v>165</v>
          </cell>
          <cell r="D150">
            <v>194</v>
          </cell>
          <cell r="E150">
            <v>198</v>
          </cell>
          <cell r="F150">
            <v>312</v>
          </cell>
          <cell r="G150">
            <v>300</v>
          </cell>
          <cell r="H150">
            <v>239</v>
          </cell>
          <cell r="I150">
            <v>266</v>
          </cell>
          <cell r="J150">
            <v>311</v>
          </cell>
          <cell r="K150">
            <v>330</v>
          </cell>
          <cell r="L150">
            <v>409</v>
          </cell>
          <cell r="M150">
            <v>405</v>
          </cell>
          <cell r="N150">
            <v>345</v>
          </cell>
          <cell r="O150">
            <v>272</v>
          </cell>
          <cell r="P150">
            <v>263</v>
          </cell>
          <cell r="Q150">
            <v>277</v>
          </cell>
          <cell r="R150">
            <v>231</v>
          </cell>
          <cell r="S150">
            <v>149</v>
          </cell>
          <cell r="T150">
            <v>52</v>
          </cell>
          <cell r="U150">
            <v>10</v>
          </cell>
          <cell r="V150">
            <v>0</v>
          </cell>
          <cell r="W150">
            <v>4857</v>
          </cell>
        </row>
        <row r="151">
          <cell r="A151" t="str">
            <v>屋敷</v>
          </cell>
          <cell r="B151">
            <v>74</v>
          </cell>
          <cell r="C151">
            <v>154</v>
          </cell>
          <cell r="D151">
            <v>192</v>
          </cell>
          <cell r="E151">
            <v>205</v>
          </cell>
          <cell r="F151">
            <v>163</v>
          </cell>
          <cell r="G151">
            <v>125</v>
          </cell>
          <cell r="H151">
            <v>92</v>
          </cell>
          <cell r="I151">
            <v>146</v>
          </cell>
          <cell r="J151">
            <v>227</v>
          </cell>
          <cell r="K151">
            <v>277</v>
          </cell>
          <cell r="L151">
            <v>328</v>
          </cell>
          <cell r="M151">
            <v>231</v>
          </cell>
          <cell r="N151">
            <v>150</v>
          </cell>
          <cell r="O151">
            <v>110</v>
          </cell>
          <cell r="P151">
            <v>105</v>
          </cell>
          <cell r="Q151">
            <v>119</v>
          </cell>
          <cell r="R151">
            <v>107</v>
          </cell>
          <cell r="S151">
            <v>71</v>
          </cell>
          <cell r="T151">
            <v>21</v>
          </cell>
          <cell r="U151">
            <v>2</v>
          </cell>
          <cell r="V151">
            <v>0</v>
          </cell>
          <cell r="W151">
            <v>2899</v>
          </cell>
        </row>
        <row r="152">
          <cell r="A152" t="str">
            <v>谷津</v>
          </cell>
          <cell r="B152">
            <v>641</v>
          </cell>
          <cell r="C152">
            <v>691</v>
          </cell>
          <cell r="D152">
            <v>621</v>
          </cell>
          <cell r="E152">
            <v>695</v>
          </cell>
          <cell r="F152">
            <v>858</v>
          </cell>
          <cell r="G152">
            <v>997</v>
          </cell>
          <cell r="H152">
            <v>1013</v>
          </cell>
          <cell r="I152">
            <v>1062</v>
          </cell>
          <cell r="J152">
            <v>1069</v>
          </cell>
          <cell r="K152">
            <v>1108</v>
          </cell>
          <cell r="L152">
            <v>1267</v>
          </cell>
          <cell r="M152">
            <v>1077</v>
          </cell>
          <cell r="N152">
            <v>834</v>
          </cell>
          <cell r="O152">
            <v>754</v>
          </cell>
          <cell r="P152">
            <v>680</v>
          </cell>
          <cell r="Q152">
            <v>738</v>
          </cell>
          <cell r="R152">
            <v>499</v>
          </cell>
          <cell r="S152">
            <v>266</v>
          </cell>
          <cell r="T152">
            <v>102</v>
          </cell>
          <cell r="U152">
            <v>24</v>
          </cell>
          <cell r="V152">
            <v>1</v>
          </cell>
          <cell r="W152">
            <v>14997</v>
          </cell>
        </row>
        <row r="153">
          <cell r="A153" t="str">
            <v>谷津町</v>
          </cell>
          <cell r="B153">
            <v>5</v>
          </cell>
          <cell r="C153">
            <v>7</v>
          </cell>
          <cell r="D153">
            <v>11</v>
          </cell>
          <cell r="E153">
            <v>8</v>
          </cell>
          <cell r="F153">
            <v>8</v>
          </cell>
          <cell r="G153">
            <v>14</v>
          </cell>
          <cell r="H153">
            <v>8</v>
          </cell>
          <cell r="I153">
            <v>13</v>
          </cell>
          <cell r="J153">
            <v>18</v>
          </cell>
          <cell r="K153">
            <v>14</v>
          </cell>
          <cell r="L153">
            <v>23</v>
          </cell>
          <cell r="M153">
            <v>21</v>
          </cell>
          <cell r="N153">
            <v>19</v>
          </cell>
          <cell r="O153">
            <v>12</v>
          </cell>
          <cell r="P153">
            <v>11</v>
          </cell>
          <cell r="Q153">
            <v>16</v>
          </cell>
          <cell r="R153">
            <v>5</v>
          </cell>
          <cell r="S153">
            <v>3</v>
          </cell>
          <cell r="T153">
            <v>3</v>
          </cell>
          <cell r="U153">
            <v>0</v>
          </cell>
          <cell r="V153">
            <v>0</v>
          </cell>
          <cell r="W153">
            <v>219</v>
          </cell>
        </row>
        <row r="154">
          <cell r="A154" t="str">
            <v>実籾</v>
          </cell>
          <cell r="B154">
            <v>128</v>
          </cell>
          <cell r="C154">
            <v>131</v>
          </cell>
          <cell r="D154">
            <v>151</v>
          </cell>
          <cell r="E154">
            <v>226</v>
          </cell>
          <cell r="F154">
            <v>327</v>
          </cell>
          <cell r="G154">
            <v>296</v>
          </cell>
          <cell r="H154">
            <v>260</v>
          </cell>
          <cell r="I154">
            <v>277</v>
          </cell>
          <cell r="J154">
            <v>289</v>
          </cell>
          <cell r="K154">
            <v>351</v>
          </cell>
          <cell r="L154">
            <v>451</v>
          </cell>
          <cell r="M154">
            <v>445</v>
          </cell>
          <cell r="N154">
            <v>345</v>
          </cell>
          <cell r="O154">
            <v>305</v>
          </cell>
          <cell r="P154">
            <v>251</v>
          </cell>
          <cell r="Q154">
            <v>244</v>
          </cell>
          <cell r="R154">
            <v>164</v>
          </cell>
          <cell r="S154">
            <v>115</v>
          </cell>
          <cell r="T154">
            <v>48</v>
          </cell>
          <cell r="U154">
            <v>10</v>
          </cell>
          <cell r="V154">
            <v>1</v>
          </cell>
          <cell r="W154">
            <v>4815</v>
          </cell>
        </row>
        <row r="155">
          <cell r="A155" t="str">
            <v>奏の杜</v>
          </cell>
          <cell r="B155">
            <v>282</v>
          </cell>
          <cell r="C155">
            <v>457</v>
          </cell>
          <cell r="D155">
            <v>364</v>
          </cell>
          <cell r="E155">
            <v>156</v>
          </cell>
          <cell r="F155">
            <v>116</v>
          </cell>
          <cell r="G155">
            <v>134</v>
          </cell>
          <cell r="H155">
            <v>246</v>
          </cell>
          <cell r="I155">
            <v>380</v>
          </cell>
          <cell r="J155">
            <v>526</v>
          </cell>
          <cell r="K155">
            <v>515</v>
          </cell>
          <cell r="L155">
            <v>381</v>
          </cell>
          <cell r="M155">
            <v>244</v>
          </cell>
          <cell r="N155">
            <v>141</v>
          </cell>
          <cell r="O155">
            <v>82</v>
          </cell>
          <cell r="P155">
            <v>76</v>
          </cell>
          <cell r="Q155">
            <v>56</v>
          </cell>
          <cell r="R155">
            <v>34</v>
          </cell>
          <cell r="S155">
            <v>11</v>
          </cell>
          <cell r="T155">
            <v>5</v>
          </cell>
          <cell r="U155">
            <v>2</v>
          </cell>
          <cell r="V155">
            <v>0</v>
          </cell>
          <cell r="W155">
            <v>4208</v>
          </cell>
        </row>
        <row r="156">
          <cell r="A156" t="str">
            <v>合計</v>
          </cell>
          <cell r="B156">
            <v>2958</v>
          </cell>
          <cell r="C156">
            <v>3714</v>
          </cell>
          <cell r="D156">
            <v>3985</v>
          </cell>
          <cell r="E156">
            <v>4486</v>
          </cell>
          <cell r="F156">
            <v>5479</v>
          </cell>
          <cell r="G156">
            <v>5443</v>
          </cell>
          <cell r="H156">
            <v>5145</v>
          </cell>
          <cell r="I156">
            <v>5352</v>
          </cell>
          <cell r="J156">
            <v>6061</v>
          </cell>
          <cell r="K156">
            <v>6765</v>
          </cell>
          <cell r="L156">
            <v>7599</v>
          </cell>
          <cell r="M156">
            <v>6730</v>
          </cell>
          <cell r="N156">
            <v>5136</v>
          </cell>
          <cell r="O156">
            <v>4103</v>
          </cell>
          <cell r="P156">
            <v>3884</v>
          </cell>
          <cell r="Q156">
            <v>4224</v>
          </cell>
          <cell r="R156">
            <v>3156</v>
          </cell>
          <cell r="S156">
            <v>1905</v>
          </cell>
          <cell r="T156">
            <v>685</v>
          </cell>
          <cell r="U156">
            <v>123</v>
          </cell>
          <cell r="V156">
            <v>7</v>
          </cell>
          <cell r="W156">
            <v>86940</v>
          </cell>
        </row>
      </sheetData>
      <sheetData sheetId="3"/>
      <sheetData sheetId="4">
        <row r="135">
          <cell r="A135" t="str">
            <v>女_行政区集計
（５歳ごと）</v>
          </cell>
          <cell r="B135" t="str">
            <v>0～4歳</v>
          </cell>
          <cell r="C135" t="str">
            <v>5～9歳</v>
          </cell>
          <cell r="D135" t="str">
            <v>10～14歳</v>
          </cell>
          <cell r="E135" t="str">
            <v>15～19歳</v>
          </cell>
          <cell r="F135" t="str">
            <v>20～24歳</v>
          </cell>
          <cell r="G135" t="str">
            <v>25～29歳</v>
          </cell>
          <cell r="H135" t="str">
            <v>30～34歳</v>
          </cell>
          <cell r="I135" t="str">
            <v>35～39歳</v>
          </cell>
          <cell r="J135" t="str">
            <v>40～44歳</v>
          </cell>
          <cell r="K135" t="str">
            <v>45～49歳</v>
          </cell>
          <cell r="L135" t="str">
            <v>50～54歳</v>
          </cell>
          <cell r="M135" t="str">
            <v>55～59歳</v>
          </cell>
          <cell r="N135" t="str">
            <v>60～64歳</v>
          </cell>
          <cell r="O135" t="str">
            <v>65～69歳</v>
          </cell>
          <cell r="P135" t="str">
            <v>70～74歳</v>
          </cell>
          <cell r="Q135" t="str">
            <v>75～79歳</v>
          </cell>
          <cell r="R135" t="str">
            <v>80～84歳</v>
          </cell>
          <cell r="S135" t="str">
            <v>85～89歳</v>
          </cell>
          <cell r="T135" t="str">
            <v>90～94歳</v>
          </cell>
          <cell r="U135" t="str">
            <v>95～99歳</v>
          </cell>
          <cell r="V135" t="str">
            <v>100歳～</v>
          </cell>
          <cell r="W135" t="str">
            <v>計</v>
          </cell>
        </row>
        <row r="136">
          <cell r="A136" t="str">
            <v>茜浜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</row>
        <row r="137">
          <cell r="A137" t="str">
            <v>秋津</v>
          </cell>
          <cell r="B137">
            <v>53</v>
          </cell>
          <cell r="C137">
            <v>83</v>
          </cell>
          <cell r="D137">
            <v>92</v>
          </cell>
          <cell r="E137">
            <v>129</v>
          </cell>
          <cell r="F137">
            <v>193</v>
          </cell>
          <cell r="G137">
            <v>167</v>
          </cell>
          <cell r="H137">
            <v>118</v>
          </cell>
          <cell r="I137">
            <v>117</v>
          </cell>
          <cell r="J137">
            <v>144</v>
          </cell>
          <cell r="K137">
            <v>182</v>
          </cell>
          <cell r="L137">
            <v>269</v>
          </cell>
          <cell r="M137">
            <v>229</v>
          </cell>
          <cell r="N137">
            <v>201</v>
          </cell>
          <cell r="O137">
            <v>203</v>
          </cell>
          <cell r="P137">
            <v>261</v>
          </cell>
          <cell r="Q137">
            <v>341</v>
          </cell>
          <cell r="R137">
            <v>297</v>
          </cell>
          <cell r="S137">
            <v>151</v>
          </cell>
          <cell r="T137">
            <v>71</v>
          </cell>
          <cell r="U137">
            <v>10</v>
          </cell>
          <cell r="V137">
            <v>6</v>
          </cell>
          <cell r="W137">
            <v>3317</v>
          </cell>
        </row>
        <row r="138">
          <cell r="A138" t="str">
            <v>泉町</v>
          </cell>
          <cell r="B138">
            <v>81</v>
          </cell>
          <cell r="C138">
            <v>66</v>
          </cell>
          <cell r="D138">
            <v>72</v>
          </cell>
          <cell r="E138">
            <v>54</v>
          </cell>
          <cell r="F138">
            <v>47</v>
          </cell>
          <cell r="G138">
            <v>55</v>
          </cell>
          <cell r="H138">
            <v>66</v>
          </cell>
          <cell r="I138">
            <v>68</v>
          </cell>
          <cell r="J138">
            <v>91</v>
          </cell>
          <cell r="K138">
            <v>75</v>
          </cell>
          <cell r="L138">
            <v>91</v>
          </cell>
          <cell r="M138">
            <v>77</v>
          </cell>
          <cell r="N138">
            <v>47</v>
          </cell>
          <cell r="O138">
            <v>37</v>
          </cell>
          <cell r="P138">
            <v>67</v>
          </cell>
          <cell r="Q138">
            <v>86</v>
          </cell>
          <cell r="R138">
            <v>85</v>
          </cell>
          <cell r="S138">
            <v>68</v>
          </cell>
          <cell r="T138">
            <v>24</v>
          </cell>
          <cell r="U138">
            <v>7</v>
          </cell>
          <cell r="V138">
            <v>1</v>
          </cell>
          <cell r="W138">
            <v>1265</v>
          </cell>
        </row>
        <row r="139">
          <cell r="A139" t="str">
            <v>大久保</v>
          </cell>
          <cell r="B139">
            <v>165</v>
          </cell>
          <cell r="C139">
            <v>189</v>
          </cell>
          <cell r="D139">
            <v>151</v>
          </cell>
          <cell r="E139">
            <v>242</v>
          </cell>
          <cell r="F139">
            <v>367</v>
          </cell>
          <cell r="G139">
            <v>398</v>
          </cell>
          <cell r="H139">
            <v>308</v>
          </cell>
          <cell r="I139">
            <v>336</v>
          </cell>
          <cell r="J139">
            <v>289</v>
          </cell>
          <cell r="K139">
            <v>395</v>
          </cell>
          <cell r="L139">
            <v>436</v>
          </cell>
          <cell r="M139">
            <v>407</v>
          </cell>
          <cell r="N139">
            <v>357</v>
          </cell>
          <cell r="O139">
            <v>261</v>
          </cell>
          <cell r="P139">
            <v>228</v>
          </cell>
          <cell r="Q139">
            <v>266</v>
          </cell>
          <cell r="R139">
            <v>201</v>
          </cell>
          <cell r="S139">
            <v>118</v>
          </cell>
          <cell r="T139">
            <v>79</v>
          </cell>
          <cell r="U139">
            <v>27</v>
          </cell>
          <cell r="V139">
            <v>7</v>
          </cell>
          <cell r="W139">
            <v>5227</v>
          </cell>
        </row>
        <row r="140">
          <cell r="A140" t="str">
            <v>香澄</v>
          </cell>
          <cell r="B140">
            <v>89</v>
          </cell>
          <cell r="C140">
            <v>93</v>
          </cell>
          <cell r="D140">
            <v>88</v>
          </cell>
          <cell r="E140">
            <v>135</v>
          </cell>
          <cell r="F140">
            <v>150</v>
          </cell>
          <cell r="G140">
            <v>116</v>
          </cell>
          <cell r="H140">
            <v>108</v>
          </cell>
          <cell r="I140">
            <v>145</v>
          </cell>
          <cell r="J140">
            <v>155</v>
          </cell>
          <cell r="K140">
            <v>180</v>
          </cell>
          <cell r="L140">
            <v>249</v>
          </cell>
          <cell r="M140">
            <v>261</v>
          </cell>
          <cell r="N140">
            <v>205</v>
          </cell>
          <cell r="O140">
            <v>192</v>
          </cell>
          <cell r="P140">
            <v>222</v>
          </cell>
          <cell r="Q140">
            <v>297</v>
          </cell>
          <cell r="R140">
            <v>218</v>
          </cell>
          <cell r="S140">
            <v>101</v>
          </cell>
          <cell r="T140">
            <v>42</v>
          </cell>
          <cell r="U140">
            <v>13</v>
          </cell>
          <cell r="V140">
            <v>2</v>
          </cell>
          <cell r="W140">
            <v>3061</v>
          </cell>
        </row>
        <row r="141">
          <cell r="A141" t="str">
            <v>鷺沼</v>
          </cell>
          <cell r="B141">
            <v>105</v>
          </cell>
          <cell r="C141">
            <v>136</v>
          </cell>
          <cell r="D141">
            <v>140</v>
          </cell>
          <cell r="E141">
            <v>168</v>
          </cell>
          <cell r="F141">
            <v>256</v>
          </cell>
          <cell r="G141">
            <v>291</v>
          </cell>
          <cell r="H141">
            <v>250</v>
          </cell>
          <cell r="I141">
            <v>213</v>
          </cell>
          <cell r="J141">
            <v>257</v>
          </cell>
          <cell r="K141">
            <v>260</v>
          </cell>
          <cell r="L141">
            <v>314</v>
          </cell>
          <cell r="M141">
            <v>263</v>
          </cell>
          <cell r="N141">
            <v>199</v>
          </cell>
          <cell r="O141">
            <v>179</v>
          </cell>
          <cell r="P141">
            <v>176</v>
          </cell>
          <cell r="Q141">
            <v>253</v>
          </cell>
          <cell r="R141">
            <v>194</v>
          </cell>
          <cell r="S141">
            <v>141</v>
          </cell>
          <cell r="T141">
            <v>54</v>
          </cell>
          <cell r="U141">
            <v>26</v>
          </cell>
          <cell r="V141">
            <v>3</v>
          </cell>
          <cell r="W141">
            <v>3878</v>
          </cell>
        </row>
        <row r="142">
          <cell r="A142" t="str">
            <v>鷺沼台</v>
          </cell>
          <cell r="B142">
            <v>164</v>
          </cell>
          <cell r="C142">
            <v>176</v>
          </cell>
          <cell r="D142">
            <v>208</v>
          </cell>
          <cell r="E142">
            <v>219</v>
          </cell>
          <cell r="F142">
            <v>260</v>
          </cell>
          <cell r="G142">
            <v>243</v>
          </cell>
          <cell r="H142">
            <v>230</v>
          </cell>
          <cell r="I142">
            <v>214</v>
          </cell>
          <cell r="J142">
            <v>282</v>
          </cell>
          <cell r="K142">
            <v>320</v>
          </cell>
          <cell r="L142">
            <v>325</v>
          </cell>
          <cell r="M142">
            <v>217</v>
          </cell>
          <cell r="N142">
            <v>191</v>
          </cell>
          <cell r="O142">
            <v>154</v>
          </cell>
          <cell r="P142">
            <v>144</v>
          </cell>
          <cell r="Q142">
            <v>190</v>
          </cell>
          <cell r="R142">
            <v>169</v>
          </cell>
          <cell r="S142">
            <v>110</v>
          </cell>
          <cell r="T142">
            <v>43</v>
          </cell>
          <cell r="U142">
            <v>20</v>
          </cell>
          <cell r="V142">
            <v>2</v>
          </cell>
          <cell r="W142">
            <v>3881</v>
          </cell>
        </row>
        <row r="143">
          <cell r="A143" t="str">
            <v>芝園</v>
          </cell>
          <cell r="B143">
            <v>0</v>
          </cell>
          <cell r="C143">
            <v>0</v>
          </cell>
          <cell r="D143">
            <v>0</v>
          </cell>
          <cell r="E143">
            <v>80</v>
          </cell>
          <cell r="F143">
            <v>25</v>
          </cell>
          <cell r="G143">
            <v>2</v>
          </cell>
          <cell r="H143">
            <v>1</v>
          </cell>
          <cell r="I143">
            <v>0</v>
          </cell>
          <cell r="J143">
            <v>0</v>
          </cell>
          <cell r="K143">
            <v>1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109</v>
          </cell>
        </row>
        <row r="144">
          <cell r="A144" t="str">
            <v>新栄</v>
          </cell>
          <cell r="B144">
            <v>23</v>
          </cell>
          <cell r="C144">
            <v>31</v>
          </cell>
          <cell r="D144">
            <v>28</v>
          </cell>
          <cell r="E144">
            <v>36</v>
          </cell>
          <cell r="F144">
            <v>45</v>
          </cell>
          <cell r="G144">
            <v>38</v>
          </cell>
          <cell r="H144">
            <v>42</v>
          </cell>
          <cell r="I144">
            <v>35</v>
          </cell>
          <cell r="J144">
            <v>57</v>
          </cell>
          <cell r="K144">
            <v>44</v>
          </cell>
          <cell r="L144">
            <v>83</v>
          </cell>
          <cell r="M144">
            <v>81</v>
          </cell>
          <cell r="N144">
            <v>62</v>
          </cell>
          <cell r="O144">
            <v>63</v>
          </cell>
          <cell r="P144">
            <v>75</v>
          </cell>
          <cell r="Q144">
            <v>86</v>
          </cell>
          <cell r="R144">
            <v>79</v>
          </cell>
          <cell r="S144">
            <v>52</v>
          </cell>
          <cell r="T144">
            <v>35</v>
          </cell>
          <cell r="U144">
            <v>14</v>
          </cell>
          <cell r="V144">
            <v>1</v>
          </cell>
          <cell r="W144">
            <v>1010</v>
          </cell>
        </row>
        <row r="145">
          <cell r="A145" t="str">
            <v>袖ケ浦</v>
          </cell>
          <cell r="B145">
            <v>96</v>
          </cell>
          <cell r="C145">
            <v>122</v>
          </cell>
          <cell r="D145">
            <v>148</v>
          </cell>
          <cell r="E145">
            <v>167</v>
          </cell>
          <cell r="F145">
            <v>244</v>
          </cell>
          <cell r="G145">
            <v>252</v>
          </cell>
          <cell r="H145">
            <v>210</v>
          </cell>
          <cell r="I145">
            <v>211</v>
          </cell>
          <cell r="J145">
            <v>215</v>
          </cell>
          <cell r="K145">
            <v>323</v>
          </cell>
          <cell r="L145">
            <v>385</v>
          </cell>
          <cell r="M145">
            <v>442</v>
          </cell>
          <cell r="N145">
            <v>319</v>
          </cell>
          <cell r="O145">
            <v>255</v>
          </cell>
          <cell r="P145">
            <v>378</v>
          </cell>
          <cell r="Q145">
            <v>419</v>
          </cell>
          <cell r="R145">
            <v>497</v>
          </cell>
          <cell r="S145">
            <v>373</v>
          </cell>
          <cell r="T145">
            <v>140</v>
          </cell>
          <cell r="U145">
            <v>40</v>
          </cell>
          <cell r="V145">
            <v>2</v>
          </cell>
          <cell r="W145">
            <v>5238</v>
          </cell>
        </row>
        <row r="146">
          <cell r="A146" t="str">
            <v>津田沼</v>
          </cell>
          <cell r="B146">
            <v>267</v>
          </cell>
          <cell r="C146">
            <v>239</v>
          </cell>
          <cell r="D146">
            <v>316</v>
          </cell>
          <cell r="E146">
            <v>308</v>
          </cell>
          <cell r="F146">
            <v>547</v>
          </cell>
          <cell r="G146">
            <v>699</v>
          </cell>
          <cell r="H146">
            <v>584</v>
          </cell>
          <cell r="I146">
            <v>519</v>
          </cell>
          <cell r="J146">
            <v>531</v>
          </cell>
          <cell r="K146">
            <v>521</v>
          </cell>
          <cell r="L146">
            <v>595</v>
          </cell>
          <cell r="M146">
            <v>571</v>
          </cell>
          <cell r="N146">
            <v>434</v>
          </cell>
          <cell r="O146">
            <v>391</v>
          </cell>
          <cell r="P146">
            <v>353</v>
          </cell>
          <cell r="Q146">
            <v>376</v>
          </cell>
          <cell r="R146">
            <v>325</v>
          </cell>
          <cell r="S146">
            <v>214</v>
          </cell>
          <cell r="T146">
            <v>121</v>
          </cell>
          <cell r="U146">
            <v>38</v>
          </cell>
          <cell r="V146">
            <v>3</v>
          </cell>
          <cell r="W146">
            <v>7952</v>
          </cell>
        </row>
        <row r="147">
          <cell r="A147" t="str">
            <v>花咲</v>
          </cell>
          <cell r="B147">
            <v>70</v>
          </cell>
          <cell r="C147">
            <v>74</v>
          </cell>
          <cell r="D147">
            <v>87</v>
          </cell>
          <cell r="E147">
            <v>88</v>
          </cell>
          <cell r="F147">
            <v>107</v>
          </cell>
          <cell r="G147">
            <v>142</v>
          </cell>
          <cell r="H147">
            <v>111</v>
          </cell>
          <cell r="I147">
            <v>132</v>
          </cell>
          <cell r="J147">
            <v>137</v>
          </cell>
          <cell r="K147">
            <v>141</v>
          </cell>
          <cell r="L147">
            <v>191</v>
          </cell>
          <cell r="M147">
            <v>154</v>
          </cell>
          <cell r="N147">
            <v>138</v>
          </cell>
          <cell r="O147">
            <v>115</v>
          </cell>
          <cell r="P147">
            <v>122</v>
          </cell>
          <cell r="Q147">
            <v>142</v>
          </cell>
          <cell r="R147">
            <v>138</v>
          </cell>
          <cell r="S147">
            <v>89</v>
          </cell>
          <cell r="T147">
            <v>62</v>
          </cell>
          <cell r="U147">
            <v>19</v>
          </cell>
          <cell r="V147">
            <v>2</v>
          </cell>
          <cell r="W147">
            <v>2261</v>
          </cell>
        </row>
        <row r="148">
          <cell r="A148" t="str">
            <v>東習志野</v>
          </cell>
          <cell r="B148">
            <v>248</v>
          </cell>
          <cell r="C148">
            <v>454</v>
          </cell>
          <cell r="D148">
            <v>592</v>
          </cell>
          <cell r="E148">
            <v>569</v>
          </cell>
          <cell r="F148">
            <v>535</v>
          </cell>
          <cell r="G148">
            <v>468</v>
          </cell>
          <cell r="H148">
            <v>427</v>
          </cell>
          <cell r="I148">
            <v>558</v>
          </cell>
          <cell r="J148">
            <v>776</v>
          </cell>
          <cell r="K148">
            <v>873</v>
          </cell>
          <cell r="L148">
            <v>922</v>
          </cell>
          <cell r="M148">
            <v>692</v>
          </cell>
          <cell r="N148">
            <v>554</v>
          </cell>
          <cell r="O148">
            <v>466</v>
          </cell>
          <cell r="P148">
            <v>514</v>
          </cell>
          <cell r="Q148">
            <v>664</v>
          </cell>
          <cell r="R148">
            <v>544</v>
          </cell>
          <cell r="S148">
            <v>339</v>
          </cell>
          <cell r="T148">
            <v>149</v>
          </cell>
          <cell r="U148">
            <v>27</v>
          </cell>
          <cell r="V148">
            <v>7</v>
          </cell>
          <cell r="W148">
            <v>10378</v>
          </cell>
        </row>
        <row r="149">
          <cell r="A149" t="str">
            <v>藤崎</v>
          </cell>
          <cell r="B149">
            <v>208</v>
          </cell>
          <cell r="C149">
            <v>278</v>
          </cell>
          <cell r="D149">
            <v>329</v>
          </cell>
          <cell r="E149">
            <v>407</v>
          </cell>
          <cell r="F149">
            <v>510</v>
          </cell>
          <cell r="G149">
            <v>483</v>
          </cell>
          <cell r="H149">
            <v>439</v>
          </cell>
          <cell r="I149">
            <v>412</v>
          </cell>
          <cell r="J149">
            <v>469</v>
          </cell>
          <cell r="K149">
            <v>525</v>
          </cell>
          <cell r="L149">
            <v>664</v>
          </cell>
          <cell r="M149">
            <v>594</v>
          </cell>
          <cell r="N149">
            <v>414</v>
          </cell>
          <cell r="O149">
            <v>298</v>
          </cell>
          <cell r="P149">
            <v>343</v>
          </cell>
          <cell r="Q149">
            <v>380</v>
          </cell>
          <cell r="R149">
            <v>327</v>
          </cell>
          <cell r="S149">
            <v>219</v>
          </cell>
          <cell r="T149">
            <v>130</v>
          </cell>
          <cell r="U149">
            <v>35</v>
          </cell>
          <cell r="V149">
            <v>10</v>
          </cell>
          <cell r="W149">
            <v>7474</v>
          </cell>
        </row>
        <row r="150">
          <cell r="A150" t="str">
            <v>本大久保</v>
          </cell>
          <cell r="B150">
            <v>107</v>
          </cell>
          <cell r="C150">
            <v>140</v>
          </cell>
          <cell r="D150">
            <v>182</v>
          </cell>
          <cell r="E150">
            <v>190</v>
          </cell>
          <cell r="F150">
            <v>289</v>
          </cell>
          <cell r="G150">
            <v>289</v>
          </cell>
          <cell r="H150">
            <v>237</v>
          </cell>
          <cell r="I150">
            <v>230</v>
          </cell>
          <cell r="J150">
            <v>280</v>
          </cell>
          <cell r="K150">
            <v>320</v>
          </cell>
          <cell r="L150">
            <v>442</v>
          </cell>
          <cell r="M150">
            <v>399</v>
          </cell>
          <cell r="N150">
            <v>316</v>
          </cell>
          <cell r="O150">
            <v>289</v>
          </cell>
          <cell r="P150">
            <v>320</v>
          </cell>
          <cell r="Q150">
            <v>355</v>
          </cell>
          <cell r="R150">
            <v>281</v>
          </cell>
          <cell r="S150">
            <v>187</v>
          </cell>
          <cell r="T150">
            <v>84</v>
          </cell>
          <cell r="U150">
            <v>38</v>
          </cell>
          <cell r="V150">
            <v>6</v>
          </cell>
          <cell r="W150">
            <v>4981</v>
          </cell>
        </row>
        <row r="151">
          <cell r="A151" t="str">
            <v>屋敷</v>
          </cell>
          <cell r="B151">
            <v>96</v>
          </cell>
          <cell r="C151">
            <v>162</v>
          </cell>
          <cell r="D151">
            <v>170</v>
          </cell>
          <cell r="E151">
            <v>191</v>
          </cell>
          <cell r="F151">
            <v>159</v>
          </cell>
          <cell r="G151">
            <v>98</v>
          </cell>
          <cell r="H151">
            <v>104</v>
          </cell>
          <cell r="I151">
            <v>156</v>
          </cell>
          <cell r="J151">
            <v>220</v>
          </cell>
          <cell r="K151">
            <v>297</v>
          </cell>
          <cell r="L151">
            <v>299</v>
          </cell>
          <cell r="M151">
            <v>196</v>
          </cell>
          <cell r="N151">
            <v>135</v>
          </cell>
          <cell r="O151">
            <v>112</v>
          </cell>
          <cell r="P151">
            <v>129</v>
          </cell>
          <cell r="Q151">
            <v>163</v>
          </cell>
          <cell r="R151">
            <v>160</v>
          </cell>
          <cell r="S151">
            <v>94</v>
          </cell>
          <cell r="T151">
            <v>45</v>
          </cell>
          <cell r="U151">
            <v>17</v>
          </cell>
          <cell r="V151">
            <v>3</v>
          </cell>
          <cell r="W151">
            <v>3006</v>
          </cell>
        </row>
        <row r="152">
          <cell r="A152" t="str">
            <v>谷津</v>
          </cell>
          <cell r="B152">
            <v>635</v>
          </cell>
          <cell r="C152">
            <v>648</v>
          </cell>
          <cell r="D152">
            <v>614</v>
          </cell>
          <cell r="E152">
            <v>605</v>
          </cell>
          <cell r="F152">
            <v>778</v>
          </cell>
          <cell r="G152">
            <v>931</v>
          </cell>
          <cell r="H152">
            <v>1038</v>
          </cell>
          <cell r="I152">
            <v>1000</v>
          </cell>
          <cell r="J152">
            <v>990</v>
          </cell>
          <cell r="K152">
            <v>1131</v>
          </cell>
          <cell r="L152">
            <v>1255</v>
          </cell>
          <cell r="M152">
            <v>1010</v>
          </cell>
          <cell r="N152">
            <v>892</v>
          </cell>
          <cell r="O152">
            <v>767</v>
          </cell>
          <cell r="P152">
            <v>819</v>
          </cell>
          <cell r="Q152">
            <v>888</v>
          </cell>
          <cell r="R152">
            <v>674</v>
          </cell>
          <cell r="S152">
            <v>465</v>
          </cell>
          <cell r="T152">
            <v>247</v>
          </cell>
          <cell r="U152">
            <v>86</v>
          </cell>
          <cell r="V152">
            <v>15</v>
          </cell>
          <cell r="W152">
            <v>15488</v>
          </cell>
        </row>
        <row r="153">
          <cell r="A153" t="str">
            <v>谷津町</v>
          </cell>
          <cell r="B153">
            <v>8</v>
          </cell>
          <cell r="C153">
            <v>5</v>
          </cell>
          <cell r="D153">
            <v>8</v>
          </cell>
          <cell r="E153">
            <v>16</v>
          </cell>
          <cell r="F153">
            <v>12</v>
          </cell>
          <cell r="G153">
            <v>7</v>
          </cell>
          <cell r="H153">
            <v>10</v>
          </cell>
          <cell r="I153">
            <v>9</v>
          </cell>
          <cell r="J153">
            <v>13</v>
          </cell>
          <cell r="K153">
            <v>23</v>
          </cell>
          <cell r="L153">
            <v>23</v>
          </cell>
          <cell r="M153">
            <v>19</v>
          </cell>
          <cell r="N153">
            <v>14</v>
          </cell>
          <cell r="O153">
            <v>23</v>
          </cell>
          <cell r="P153">
            <v>15</v>
          </cell>
          <cell r="Q153">
            <v>14</v>
          </cell>
          <cell r="R153">
            <v>6</v>
          </cell>
          <cell r="S153">
            <v>6</v>
          </cell>
          <cell r="T153">
            <v>1</v>
          </cell>
          <cell r="U153">
            <v>0</v>
          </cell>
          <cell r="V153">
            <v>0</v>
          </cell>
          <cell r="W153">
            <v>232</v>
          </cell>
        </row>
        <row r="154">
          <cell r="A154" t="str">
            <v>実籾</v>
          </cell>
          <cell r="B154">
            <v>130</v>
          </cell>
          <cell r="C154">
            <v>137</v>
          </cell>
          <cell r="D154">
            <v>163</v>
          </cell>
          <cell r="E154">
            <v>198</v>
          </cell>
          <cell r="F154">
            <v>331</v>
          </cell>
          <cell r="G154">
            <v>280</v>
          </cell>
          <cell r="H154">
            <v>274</v>
          </cell>
          <cell r="I154">
            <v>252</v>
          </cell>
          <cell r="J154">
            <v>260</v>
          </cell>
          <cell r="K154">
            <v>354</v>
          </cell>
          <cell r="L154">
            <v>423</v>
          </cell>
          <cell r="M154">
            <v>377</v>
          </cell>
          <cell r="N154">
            <v>317</v>
          </cell>
          <cell r="O154">
            <v>254</v>
          </cell>
          <cell r="P154">
            <v>239</v>
          </cell>
          <cell r="Q154">
            <v>313</v>
          </cell>
          <cell r="R154">
            <v>291</v>
          </cell>
          <cell r="S154">
            <v>196</v>
          </cell>
          <cell r="T154">
            <v>106</v>
          </cell>
          <cell r="U154">
            <v>29</v>
          </cell>
          <cell r="V154">
            <v>6</v>
          </cell>
          <cell r="W154">
            <v>4930</v>
          </cell>
        </row>
        <row r="155">
          <cell r="A155" t="str">
            <v>奏の杜</v>
          </cell>
          <cell r="B155">
            <v>252</v>
          </cell>
          <cell r="C155">
            <v>420</v>
          </cell>
          <cell r="D155">
            <v>397</v>
          </cell>
          <cell r="E155">
            <v>162</v>
          </cell>
          <cell r="F155">
            <v>113</v>
          </cell>
          <cell r="G155">
            <v>191</v>
          </cell>
          <cell r="H155">
            <v>266</v>
          </cell>
          <cell r="I155">
            <v>431</v>
          </cell>
          <cell r="J155">
            <v>569</v>
          </cell>
          <cell r="K155">
            <v>501</v>
          </cell>
          <cell r="L155">
            <v>347</v>
          </cell>
          <cell r="M155">
            <v>226</v>
          </cell>
          <cell r="N155">
            <v>143</v>
          </cell>
          <cell r="O155">
            <v>100</v>
          </cell>
          <cell r="P155">
            <v>92</v>
          </cell>
          <cell r="Q155">
            <v>74</v>
          </cell>
          <cell r="R155">
            <v>39</v>
          </cell>
          <cell r="S155">
            <v>32</v>
          </cell>
          <cell r="T155">
            <v>19</v>
          </cell>
          <cell r="U155">
            <v>7</v>
          </cell>
          <cell r="V155">
            <v>0</v>
          </cell>
          <cell r="W155">
            <v>4381</v>
          </cell>
        </row>
        <row r="156">
          <cell r="A156" t="str">
            <v>合計</v>
          </cell>
          <cell r="B156">
            <v>2797</v>
          </cell>
          <cell r="C156">
            <v>3453</v>
          </cell>
          <cell r="D156">
            <v>3785</v>
          </cell>
          <cell r="E156">
            <v>3964</v>
          </cell>
          <cell r="F156">
            <v>4968</v>
          </cell>
          <cell r="G156">
            <v>5150</v>
          </cell>
          <cell r="H156">
            <v>4823</v>
          </cell>
          <cell r="I156">
            <v>5038</v>
          </cell>
          <cell r="J156">
            <v>5735</v>
          </cell>
          <cell r="K156">
            <v>6466</v>
          </cell>
          <cell r="L156">
            <v>7313</v>
          </cell>
          <cell r="M156">
            <v>6215</v>
          </cell>
          <cell r="N156">
            <v>4938</v>
          </cell>
          <cell r="O156">
            <v>4159</v>
          </cell>
          <cell r="P156">
            <v>4497</v>
          </cell>
          <cell r="Q156">
            <v>5307</v>
          </cell>
          <cell r="R156">
            <v>4525</v>
          </cell>
          <cell r="S156">
            <v>2955</v>
          </cell>
          <cell r="T156">
            <v>1452</v>
          </cell>
          <cell r="U156">
            <v>453</v>
          </cell>
          <cell r="V156">
            <v>76</v>
          </cell>
          <cell r="W156">
            <v>88069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77"/>
  <sheetViews>
    <sheetView tabSelected="1" zoomScale="90" zoomScaleNormal="90" workbookViewId="0">
      <pane xSplit="1" ySplit="4" topLeftCell="B35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9" defaultRowHeight="13.5" x14ac:dyDescent="0.15"/>
  <cols>
    <col min="1" max="1" width="10.875" style="25" customWidth="1"/>
    <col min="2" max="2" width="9.5" style="25" customWidth="1"/>
    <col min="3" max="34" width="8.625" style="25" customWidth="1"/>
    <col min="35" max="16384" width="9" style="25"/>
  </cols>
  <sheetData>
    <row r="1" spans="1:40" s="1" customFormat="1" hidden="1" x14ac:dyDescent="0.4">
      <c r="F1" s="1">
        <v>4</v>
      </c>
      <c r="G1" s="1">
        <f>F1</f>
        <v>4</v>
      </c>
      <c r="I1" s="1">
        <f>SUM(F1+1)</f>
        <v>5</v>
      </c>
      <c r="J1" s="1">
        <f>I1</f>
        <v>5</v>
      </c>
      <c r="L1" s="1">
        <f>SUM(I1+1)</f>
        <v>6</v>
      </c>
      <c r="M1" s="1">
        <f>L1</f>
        <v>6</v>
      </c>
      <c r="O1" s="1">
        <f>SUM(L1+1)</f>
        <v>7</v>
      </c>
      <c r="P1" s="1">
        <f>O1</f>
        <v>7</v>
      </c>
      <c r="R1" s="1">
        <f>SUM(O1+1)</f>
        <v>8</v>
      </c>
      <c r="S1" s="1">
        <f>R1</f>
        <v>8</v>
      </c>
      <c r="U1" s="1">
        <f>SUM(R1+1)</f>
        <v>9</v>
      </c>
      <c r="V1" s="1">
        <f>U1</f>
        <v>9</v>
      </c>
      <c r="X1" s="1">
        <f>SUM(U1+1)</f>
        <v>10</v>
      </c>
      <c r="Y1" s="1">
        <f>X1</f>
        <v>10</v>
      </c>
      <c r="AA1" s="1">
        <f>SUM(X1+1)</f>
        <v>11</v>
      </c>
      <c r="AB1" s="1">
        <f>AA1</f>
        <v>11</v>
      </c>
      <c r="AD1" s="1">
        <f>SUM(AA1+1)</f>
        <v>12</v>
      </c>
      <c r="AE1" s="1">
        <f>AD1</f>
        <v>12</v>
      </c>
      <c r="AG1" s="1">
        <f>SUM(AD1+1)</f>
        <v>13</v>
      </c>
      <c r="AH1" s="1">
        <f>AG1</f>
        <v>13</v>
      </c>
    </row>
    <row r="2" spans="1:40" s="2" customFormat="1" ht="14.45" customHeight="1" x14ac:dyDescent="0.4">
      <c r="A2" s="2" t="s">
        <v>0</v>
      </c>
      <c r="AH2" s="3" t="s">
        <v>1</v>
      </c>
    </row>
    <row r="3" spans="1:40" s="2" customFormat="1" ht="14.45" customHeight="1" x14ac:dyDescent="0.4">
      <c r="A3" s="63" t="s">
        <v>2</v>
      </c>
      <c r="B3" s="64" t="s">
        <v>3</v>
      </c>
      <c r="C3" s="64"/>
      <c r="D3" s="64"/>
      <c r="E3" s="65" t="s">
        <v>4</v>
      </c>
      <c r="F3" s="66"/>
      <c r="G3" s="67"/>
      <c r="H3" s="68" t="s">
        <v>5</v>
      </c>
      <c r="I3" s="64"/>
      <c r="J3" s="64"/>
      <c r="K3" s="64" t="s">
        <v>6</v>
      </c>
      <c r="L3" s="64"/>
      <c r="M3" s="64"/>
      <c r="N3" s="64" t="s">
        <v>7</v>
      </c>
      <c r="O3" s="64"/>
      <c r="P3" s="64"/>
      <c r="Q3" s="64" t="s">
        <v>8</v>
      </c>
      <c r="R3" s="64"/>
      <c r="S3" s="64"/>
      <c r="T3" s="64" t="s">
        <v>9</v>
      </c>
      <c r="U3" s="64"/>
      <c r="V3" s="64"/>
      <c r="W3" s="64" t="s">
        <v>10</v>
      </c>
      <c r="X3" s="64"/>
      <c r="Y3" s="64"/>
      <c r="Z3" s="64" t="s">
        <v>11</v>
      </c>
      <c r="AA3" s="64"/>
      <c r="AB3" s="64"/>
      <c r="AC3" s="64" t="s">
        <v>12</v>
      </c>
      <c r="AD3" s="64"/>
      <c r="AE3" s="64"/>
      <c r="AF3" s="64" t="s">
        <v>13</v>
      </c>
      <c r="AG3" s="64"/>
      <c r="AH3" s="64"/>
    </row>
    <row r="4" spans="1:40" s="2" customFormat="1" ht="14.45" customHeight="1" x14ac:dyDescent="0.4">
      <c r="A4" s="56"/>
      <c r="B4" s="4" t="s">
        <v>14</v>
      </c>
      <c r="C4" s="5" t="s">
        <v>15</v>
      </c>
      <c r="D4" s="6" t="s">
        <v>16</v>
      </c>
      <c r="E4" s="4" t="s">
        <v>14</v>
      </c>
      <c r="F4" s="5" t="s">
        <v>15</v>
      </c>
      <c r="G4" s="7" t="s">
        <v>16</v>
      </c>
      <c r="H4" s="8" t="s">
        <v>14</v>
      </c>
      <c r="I4" s="5" t="s">
        <v>15</v>
      </c>
      <c r="J4" s="6" t="s">
        <v>16</v>
      </c>
      <c r="K4" s="4" t="s">
        <v>14</v>
      </c>
      <c r="L4" s="5" t="s">
        <v>15</v>
      </c>
      <c r="M4" s="9" t="s">
        <v>16</v>
      </c>
      <c r="N4" s="4" t="s">
        <v>14</v>
      </c>
      <c r="O4" s="5" t="s">
        <v>15</v>
      </c>
      <c r="P4" s="9" t="s">
        <v>16</v>
      </c>
      <c r="Q4" s="4" t="s">
        <v>14</v>
      </c>
      <c r="R4" s="5" t="s">
        <v>15</v>
      </c>
      <c r="S4" s="9" t="s">
        <v>16</v>
      </c>
      <c r="T4" s="4" t="s">
        <v>14</v>
      </c>
      <c r="U4" s="5" t="s">
        <v>15</v>
      </c>
      <c r="V4" s="9" t="s">
        <v>16</v>
      </c>
      <c r="W4" s="4" t="s">
        <v>14</v>
      </c>
      <c r="X4" s="5" t="s">
        <v>15</v>
      </c>
      <c r="Y4" s="9" t="s">
        <v>16</v>
      </c>
      <c r="Z4" s="4" t="s">
        <v>14</v>
      </c>
      <c r="AA4" s="5" t="s">
        <v>15</v>
      </c>
      <c r="AB4" s="9" t="s">
        <v>16</v>
      </c>
      <c r="AC4" s="4" t="s">
        <v>14</v>
      </c>
      <c r="AD4" s="5" t="s">
        <v>15</v>
      </c>
      <c r="AE4" s="9" t="s">
        <v>16</v>
      </c>
      <c r="AF4" s="4" t="s">
        <v>14</v>
      </c>
      <c r="AG4" s="5" t="s">
        <v>15</v>
      </c>
      <c r="AH4" s="10" t="s">
        <v>16</v>
      </c>
    </row>
    <row r="5" spans="1:40" s="2" customFormat="1" ht="14.45" customHeight="1" x14ac:dyDescent="0.4">
      <c r="A5" s="11" t="s">
        <v>17</v>
      </c>
      <c r="B5" s="29">
        <f ca="1">SUM(C5:D5)</f>
        <v>40</v>
      </c>
      <c r="C5" s="30">
        <f ca="1">SUM(F5,I5,L5,O5,R5,U5,X5,AA5,AD5,AG5,C30,F30,I30,L30,O30,R30,U30,X30,AA30,AD30,AG30)</f>
        <v>40</v>
      </c>
      <c r="D5" s="31">
        <f ca="1">SUM(G5,J5,M5,P5,S5,V5,Y5,AB5,AE5,AH5,D30,G30,J30,M30,P30,S30,V30,Y30,AB30,AE30,AH30)</f>
        <v>0</v>
      </c>
      <c r="E5" s="29">
        <f ca="1">SUM(F5:G5)</f>
        <v>0</v>
      </c>
      <c r="F5" s="32">
        <f ca="1">VLOOKUP($A5,[1]男置換!$A$135:$W$156,MATCH(E$3,[1]男置換!$A$135:$V$135,0),FALSE)</f>
        <v>0</v>
      </c>
      <c r="G5" s="33">
        <f ca="1">VLOOKUP($A5,[1]女置換!$A$135:$W$156,MATCH(E$3,[1]女置換!$A$135:$V$135,0),FALSE)</f>
        <v>0</v>
      </c>
      <c r="H5" s="34">
        <f ca="1">SUM(I5:J5)</f>
        <v>0</v>
      </c>
      <c r="I5" s="35">
        <f ca="1">VLOOKUP($A5,[1]男置換!$A$135:$W$156,MATCH(H$3,[1]男置換!$A$135:$V$135,0),FALSE)</f>
        <v>0</v>
      </c>
      <c r="J5" s="33">
        <f ca="1">VLOOKUP($A5,[1]女置換!$A$135:$W$156,MATCH(H$3,[1]女置換!$A$135:$V$135,0),FALSE)</f>
        <v>0</v>
      </c>
      <c r="K5" s="29">
        <f ca="1">SUM(L5:M5)</f>
        <v>0</v>
      </c>
      <c r="L5" s="32">
        <f ca="1">VLOOKUP($A5,[1]男置換!$A$135:$W$156,MATCH(K$3,[1]男置換!$A$135:$V$135,0),FALSE)</f>
        <v>0</v>
      </c>
      <c r="M5" s="33">
        <f ca="1">VLOOKUP($A5,[1]女置換!$A$135:$W$156,MATCH(K$3,[1]女置換!$A$135:$V$135,0),FALSE)</f>
        <v>0</v>
      </c>
      <c r="N5" s="29">
        <f ca="1">SUM(O5:P5)</f>
        <v>0</v>
      </c>
      <c r="O5" s="32">
        <f ca="1">VLOOKUP($A5,[1]男置換!$A$135:$W$156,MATCH(N$3,[1]男置換!$A$135:$V$135,0),FALSE)</f>
        <v>0</v>
      </c>
      <c r="P5" s="33">
        <f ca="1">VLOOKUP($A5,[1]女置換!$A$135:$W$156,MATCH(N$3,[1]女置換!$A$135:$V$135,0),FALSE)</f>
        <v>0</v>
      </c>
      <c r="Q5" s="29">
        <f ca="1">SUM(R5:S5)</f>
        <v>10</v>
      </c>
      <c r="R5" s="32">
        <f ca="1">VLOOKUP($A5,[1]男置換!$A$135:$W$156,MATCH(Q$3,[1]男置換!$A$135:$V$135,0),FALSE)</f>
        <v>10</v>
      </c>
      <c r="S5" s="33">
        <f ca="1">VLOOKUP($A5,[1]女置換!$A$135:$W$156,MATCH(Q$3,[1]女置換!$A$135:$V$135,0),FALSE)</f>
        <v>0</v>
      </c>
      <c r="T5" s="29">
        <f ca="1">SUM(U5:V5)</f>
        <v>13</v>
      </c>
      <c r="U5" s="32">
        <f ca="1">VLOOKUP($A5,[1]男置換!$A$135:$W$156,MATCH(T$3,[1]男置換!$A$135:$V$135,0),FALSE)</f>
        <v>13</v>
      </c>
      <c r="V5" s="33">
        <f ca="1">VLOOKUP($A5,[1]女置換!$A$135:$W$156,MATCH(T$3,[1]女置換!$A$135:$V$135,0),FALSE)</f>
        <v>0</v>
      </c>
      <c r="W5" s="29">
        <f ca="1">SUM(X5:Y5)</f>
        <v>5</v>
      </c>
      <c r="X5" s="32">
        <f ca="1">VLOOKUP($A5,[1]男置換!$A$135:$W$156,MATCH(W$3,[1]男置換!$A$135:$V$135,0),FALSE)</f>
        <v>5</v>
      </c>
      <c r="Y5" s="33">
        <f ca="1">VLOOKUP($A5,[1]女置換!$A$135:$W$156,MATCH(W$3,[1]女置換!$A$135:$V$135,0),FALSE)</f>
        <v>0</v>
      </c>
      <c r="Z5" s="29">
        <f ca="1">SUM(AA5:AB5)</f>
        <v>2</v>
      </c>
      <c r="AA5" s="32">
        <f ca="1">VLOOKUP($A5,[1]男置換!$A$135:$W$156,MATCH(Z$3,[1]男置換!$A$135:$V$135,0),FALSE)</f>
        <v>2</v>
      </c>
      <c r="AB5" s="33">
        <f ca="1">VLOOKUP($A5,[1]女置換!$A$135:$W$156,MATCH(Z$3,[1]女置換!$A$135:$V$135,0),FALSE)</f>
        <v>0</v>
      </c>
      <c r="AC5" s="29">
        <f ca="1">SUM(AD5:AE5)</f>
        <v>1</v>
      </c>
      <c r="AD5" s="32">
        <f ca="1">VLOOKUP($A5,[1]男置換!$A$135:$W$156,MATCH(AC$3,[1]男置換!$A$135:$V$135,0),FALSE)</f>
        <v>1</v>
      </c>
      <c r="AE5" s="33">
        <f ca="1">VLOOKUP($A5,[1]女置換!$A$135:$W$156,MATCH(AC$3,[1]女置換!$A$135:$V$135,0),FALSE)</f>
        <v>0</v>
      </c>
      <c r="AF5" s="29">
        <f ca="1">SUM(AG5:AH5)</f>
        <v>1</v>
      </c>
      <c r="AG5" s="32">
        <f ca="1">VLOOKUP($A5,[1]男置換!$A$135:$W$156,MATCH(AF$3,[1]男置換!$A$135:$V$135,0),FALSE)</f>
        <v>1</v>
      </c>
      <c r="AH5" s="33">
        <f ca="1">VLOOKUP($A5,[1]女置換!$A$135:$W$156,MATCH(AF$3,[1]女置換!$A$135:$V$135,0),FALSE)</f>
        <v>0</v>
      </c>
    </row>
    <row r="6" spans="1:40" s="2" customFormat="1" ht="14.45" customHeight="1" x14ac:dyDescent="0.4">
      <c r="A6" s="11" t="s">
        <v>18</v>
      </c>
      <c r="B6" s="29">
        <f t="shared" ref="B6:B24" ca="1" si="0">SUM(C6:D6)</f>
        <v>6309</v>
      </c>
      <c r="C6" s="30">
        <f t="shared" ref="C6:D20" ca="1" si="1">SUM(F6,I6,L6,O6,R6,U6,X6,AA6,AD6,AG6,C31,F31,I31,L31,O31,R31,U31,X31,AA31,AD31,AG31)</f>
        <v>2992</v>
      </c>
      <c r="D6" s="31">
        <f t="shared" ca="1" si="1"/>
        <v>3317</v>
      </c>
      <c r="E6" s="29">
        <f t="shared" ref="E6:E24" ca="1" si="2">SUM(F6:G6)</f>
        <v>106</v>
      </c>
      <c r="F6" s="32">
        <f ca="1">VLOOKUP($A6,[1]男置換!$A$135:$W$156,MATCH(E$3,[1]男置換!$A$135:$V$135,0),FALSE)</f>
        <v>53</v>
      </c>
      <c r="G6" s="33">
        <f ca="1">VLOOKUP($A6,[1]女置換!$A$135:$W$156,MATCH(E$3,[1]女置換!$A$135:$V$135,0),FALSE)</f>
        <v>53</v>
      </c>
      <c r="H6" s="34">
        <f t="shared" ref="H6:H24" ca="1" si="3">SUM(I6:J6)</f>
        <v>158</v>
      </c>
      <c r="I6" s="35">
        <f ca="1">VLOOKUP($A6,[1]男置換!$A$135:$W$156,MATCH(H$3,[1]男置換!$A$135:$V$135,0),FALSE)</f>
        <v>75</v>
      </c>
      <c r="J6" s="33">
        <f ca="1">VLOOKUP($A6,[1]女置換!$A$135:$W$156,MATCH(H$3,[1]女置換!$A$135:$V$135,0),FALSE)</f>
        <v>83</v>
      </c>
      <c r="K6" s="29">
        <f t="shared" ref="K6:K24" ca="1" si="4">SUM(L6:M6)</f>
        <v>194</v>
      </c>
      <c r="L6" s="32">
        <f ca="1">VLOOKUP($A6,[1]男置換!$A$135:$W$156,MATCH(K$3,[1]男置換!$A$135:$V$135,0),FALSE)</f>
        <v>102</v>
      </c>
      <c r="M6" s="33">
        <f ca="1">VLOOKUP($A6,[1]女置換!$A$135:$W$156,MATCH(K$3,[1]女置換!$A$135:$V$135,0),FALSE)</f>
        <v>92</v>
      </c>
      <c r="N6" s="29">
        <f t="shared" ref="N6:N24" ca="1" si="5">SUM(O6:P6)</f>
        <v>253</v>
      </c>
      <c r="O6" s="32">
        <f ca="1">VLOOKUP($A6,[1]男置換!$A$135:$W$156,MATCH(N$3,[1]男置換!$A$135:$V$135,0),FALSE)</f>
        <v>124</v>
      </c>
      <c r="P6" s="33">
        <f ca="1">VLOOKUP($A6,[1]女置換!$A$135:$W$156,MATCH(N$3,[1]女置換!$A$135:$V$135,0),FALSE)</f>
        <v>129</v>
      </c>
      <c r="Q6" s="29">
        <f t="shared" ref="Q6:Q24" ca="1" si="6">SUM(R6:S6)</f>
        <v>389</v>
      </c>
      <c r="R6" s="32">
        <f ca="1">VLOOKUP($A6,[1]男置換!$A$135:$W$156,MATCH(Q$3,[1]男置換!$A$135:$V$135,0),FALSE)</f>
        <v>196</v>
      </c>
      <c r="S6" s="33">
        <f ca="1">VLOOKUP($A6,[1]女置換!$A$135:$W$156,MATCH(Q$3,[1]女置換!$A$135:$V$135,0),FALSE)</f>
        <v>193</v>
      </c>
      <c r="T6" s="29">
        <f t="shared" ref="T6:T24" ca="1" si="7">SUM(U6:V6)</f>
        <v>331</v>
      </c>
      <c r="U6" s="32">
        <f ca="1">VLOOKUP($A6,[1]男置換!$A$135:$W$156,MATCH(T$3,[1]男置換!$A$135:$V$135,0),FALSE)</f>
        <v>164</v>
      </c>
      <c r="V6" s="33">
        <f ca="1">VLOOKUP($A6,[1]女置換!$A$135:$W$156,MATCH(T$3,[1]女置換!$A$135:$V$135,0),FALSE)</f>
        <v>167</v>
      </c>
      <c r="W6" s="29">
        <f t="shared" ref="W6:W24" ca="1" si="8">SUM(X6:Y6)</f>
        <v>265</v>
      </c>
      <c r="X6" s="32">
        <f ca="1">VLOOKUP($A6,[1]男置換!$A$135:$W$156,MATCH(W$3,[1]男置換!$A$135:$V$135,0),FALSE)</f>
        <v>147</v>
      </c>
      <c r="Y6" s="33">
        <f ca="1">VLOOKUP($A6,[1]女置換!$A$135:$W$156,MATCH(W$3,[1]女置換!$A$135:$V$135,0),FALSE)</f>
        <v>118</v>
      </c>
      <c r="Z6" s="29">
        <f t="shared" ref="Z6:Z24" ca="1" si="9">SUM(AA6:AB6)</f>
        <v>231</v>
      </c>
      <c r="AA6" s="32">
        <f ca="1">VLOOKUP($A6,[1]男置換!$A$135:$W$156,MATCH(Z$3,[1]男置換!$A$135:$V$135,0),FALSE)</f>
        <v>114</v>
      </c>
      <c r="AB6" s="33">
        <f ca="1">VLOOKUP($A6,[1]女置換!$A$135:$W$156,MATCH(Z$3,[1]女置換!$A$135:$V$135,0),FALSE)</f>
        <v>117</v>
      </c>
      <c r="AC6" s="29">
        <f t="shared" ref="AC6:AC24" ca="1" si="10">SUM(AD6:AE6)</f>
        <v>285</v>
      </c>
      <c r="AD6" s="32">
        <f ca="1">VLOOKUP($A6,[1]男置換!$A$135:$W$156,MATCH(AC$3,[1]男置換!$A$135:$V$135,0),FALSE)</f>
        <v>141</v>
      </c>
      <c r="AE6" s="33">
        <f ca="1">VLOOKUP($A6,[1]女置換!$A$135:$W$156,MATCH(AC$3,[1]女置換!$A$135:$V$135,0),FALSE)</f>
        <v>144</v>
      </c>
      <c r="AF6" s="29">
        <f t="shared" ref="AF6:AF24" ca="1" si="11">SUM(AG6:AH6)</f>
        <v>375</v>
      </c>
      <c r="AG6" s="32">
        <f ca="1">VLOOKUP($A6,[1]男置換!$A$135:$W$156,MATCH(AF$3,[1]男置換!$A$135:$V$135,0),FALSE)</f>
        <v>193</v>
      </c>
      <c r="AH6" s="33">
        <f ca="1">VLOOKUP($A6,[1]女置換!$A$135:$W$156,MATCH(AF$3,[1]女置換!$A$135:$V$135,0),FALSE)</f>
        <v>182</v>
      </c>
    </row>
    <row r="7" spans="1:40" s="2" customFormat="1" ht="14.45" customHeight="1" x14ac:dyDescent="0.4">
      <c r="A7" s="11" t="s">
        <v>19</v>
      </c>
      <c r="B7" s="29">
        <f t="shared" ca="1" si="0"/>
        <v>2455</v>
      </c>
      <c r="C7" s="30">
        <f t="shared" ca="1" si="1"/>
        <v>1190</v>
      </c>
      <c r="D7" s="31">
        <f t="shared" ca="1" si="1"/>
        <v>1265</v>
      </c>
      <c r="E7" s="29">
        <f t="shared" ca="1" si="2"/>
        <v>165</v>
      </c>
      <c r="F7" s="32">
        <f ca="1">VLOOKUP($A7,[1]男置換!$A$135:$W$156,MATCH(E$3,[1]男置換!$A$135:$V$135,0),FALSE)</f>
        <v>84</v>
      </c>
      <c r="G7" s="33">
        <f ca="1">VLOOKUP($A7,[1]女置換!$A$135:$W$156,MATCH(E$3,[1]女置換!$A$135:$V$135,0),FALSE)</f>
        <v>81</v>
      </c>
      <c r="H7" s="34">
        <f t="shared" ca="1" si="3"/>
        <v>160</v>
      </c>
      <c r="I7" s="35">
        <f ca="1">VLOOKUP($A7,[1]男置換!$A$135:$W$156,MATCH(H$3,[1]男置換!$A$135:$V$135,0),FALSE)</f>
        <v>94</v>
      </c>
      <c r="J7" s="33">
        <f ca="1">VLOOKUP($A7,[1]女置換!$A$135:$W$156,MATCH(H$3,[1]女置換!$A$135:$V$135,0),FALSE)</f>
        <v>66</v>
      </c>
      <c r="K7" s="29">
        <f t="shared" ca="1" si="4"/>
        <v>133</v>
      </c>
      <c r="L7" s="32">
        <f ca="1">VLOOKUP($A7,[1]男置換!$A$135:$W$156,MATCH(K$3,[1]男置換!$A$135:$V$135,0),FALSE)</f>
        <v>61</v>
      </c>
      <c r="M7" s="33">
        <f ca="1">VLOOKUP($A7,[1]女置換!$A$135:$W$156,MATCH(K$3,[1]女置換!$A$135:$V$135,0),FALSE)</f>
        <v>72</v>
      </c>
      <c r="N7" s="29">
        <f t="shared" ca="1" si="5"/>
        <v>122</v>
      </c>
      <c r="O7" s="32">
        <f ca="1">VLOOKUP($A7,[1]男置換!$A$135:$W$156,MATCH(N$3,[1]男置換!$A$135:$V$135,0),FALSE)</f>
        <v>68</v>
      </c>
      <c r="P7" s="33">
        <f ca="1">VLOOKUP($A7,[1]女置換!$A$135:$W$156,MATCH(N$3,[1]女置換!$A$135:$V$135,0),FALSE)</f>
        <v>54</v>
      </c>
      <c r="Q7" s="29">
        <f t="shared" ca="1" si="6"/>
        <v>87</v>
      </c>
      <c r="R7" s="32">
        <f ca="1">VLOOKUP($A7,[1]男置換!$A$135:$W$156,MATCH(Q$3,[1]男置換!$A$135:$V$135,0),FALSE)</f>
        <v>40</v>
      </c>
      <c r="S7" s="33">
        <f ca="1">VLOOKUP($A7,[1]女置換!$A$135:$W$156,MATCH(Q$3,[1]女置換!$A$135:$V$135,0),FALSE)</f>
        <v>47</v>
      </c>
      <c r="T7" s="29">
        <f t="shared" ca="1" si="7"/>
        <v>141</v>
      </c>
      <c r="U7" s="32">
        <f ca="1">VLOOKUP($A7,[1]男置換!$A$135:$W$156,MATCH(T$3,[1]男置換!$A$135:$V$135,0),FALSE)</f>
        <v>86</v>
      </c>
      <c r="V7" s="33">
        <f ca="1">VLOOKUP($A7,[1]女置換!$A$135:$W$156,MATCH(T$3,[1]女置換!$A$135:$V$135,0),FALSE)</f>
        <v>55</v>
      </c>
      <c r="W7" s="29">
        <f t="shared" ca="1" si="8"/>
        <v>139</v>
      </c>
      <c r="X7" s="32">
        <f ca="1">VLOOKUP($A7,[1]男置換!$A$135:$W$156,MATCH(W$3,[1]男置換!$A$135:$V$135,0),FALSE)</f>
        <v>73</v>
      </c>
      <c r="Y7" s="33">
        <f ca="1">VLOOKUP($A7,[1]女置換!$A$135:$W$156,MATCH(W$3,[1]女置換!$A$135:$V$135,0),FALSE)</f>
        <v>66</v>
      </c>
      <c r="Z7" s="29">
        <f t="shared" ca="1" si="9"/>
        <v>133</v>
      </c>
      <c r="AA7" s="32">
        <f ca="1">VLOOKUP($A7,[1]男置換!$A$135:$W$156,MATCH(Z$3,[1]男置換!$A$135:$V$135,0),FALSE)</f>
        <v>65</v>
      </c>
      <c r="AB7" s="33">
        <f ca="1">VLOOKUP($A7,[1]女置換!$A$135:$W$156,MATCH(Z$3,[1]女置換!$A$135:$V$135,0),FALSE)</f>
        <v>68</v>
      </c>
      <c r="AC7" s="29">
        <f t="shared" ca="1" si="10"/>
        <v>188</v>
      </c>
      <c r="AD7" s="32">
        <f ca="1">VLOOKUP($A7,[1]男置換!$A$135:$W$156,MATCH(AC$3,[1]男置換!$A$135:$V$135,0),FALSE)</f>
        <v>97</v>
      </c>
      <c r="AE7" s="33">
        <f ca="1">VLOOKUP($A7,[1]女置換!$A$135:$W$156,MATCH(AC$3,[1]女置換!$A$135:$V$135,0),FALSE)</f>
        <v>91</v>
      </c>
      <c r="AF7" s="29">
        <f t="shared" ca="1" si="11"/>
        <v>154</v>
      </c>
      <c r="AG7" s="32">
        <f ca="1">VLOOKUP($A7,[1]男置換!$A$135:$W$156,MATCH(AF$3,[1]男置換!$A$135:$V$135,0),FALSE)</f>
        <v>79</v>
      </c>
      <c r="AH7" s="33">
        <f ca="1">VLOOKUP($A7,[1]女置換!$A$135:$W$156,MATCH(AF$3,[1]女置換!$A$135:$V$135,0),FALSE)</f>
        <v>75</v>
      </c>
    </row>
    <row r="8" spans="1:40" s="2" customFormat="1" ht="14.45" customHeight="1" x14ac:dyDescent="0.4">
      <c r="A8" s="11" t="s">
        <v>20</v>
      </c>
      <c r="B8" s="29">
        <f t="shared" ca="1" si="0"/>
        <v>10360</v>
      </c>
      <c r="C8" s="30">
        <f t="shared" ca="1" si="1"/>
        <v>5133</v>
      </c>
      <c r="D8" s="31">
        <f t="shared" ca="1" si="1"/>
        <v>5227</v>
      </c>
      <c r="E8" s="29">
        <f t="shared" ca="1" si="2"/>
        <v>325</v>
      </c>
      <c r="F8" s="32">
        <f ca="1">VLOOKUP($A8,[1]男置換!$A$135:$W$156,MATCH(E$3,[1]男置換!$A$135:$V$135,0),FALSE)</f>
        <v>160</v>
      </c>
      <c r="G8" s="33">
        <f ca="1">VLOOKUP($A8,[1]女置換!$A$135:$W$156,MATCH(E$3,[1]女置換!$A$135:$V$135,0),FALSE)</f>
        <v>165</v>
      </c>
      <c r="H8" s="34">
        <f t="shared" ca="1" si="3"/>
        <v>383</v>
      </c>
      <c r="I8" s="35">
        <f ca="1">VLOOKUP($A8,[1]男置換!$A$135:$W$156,MATCH(H$3,[1]男置換!$A$135:$V$135,0),FALSE)</f>
        <v>194</v>
      </c>
      <c r="J8" s="33">
        <f ca="1">VLOOKUP($A8,[1]女置換!$A$135:$W$156,MATCH(H$3,[1]女置換!$A$135:$V$135,0),FALSE)</f>
        <v>189</v>
      </c>
      <c r="K8" s="29">
        <f t="shared" ca="1" si="4"/>
        <v>361</v>
      </c>
      <c r="L8" s="32">
        <f ca="1">VLOOKUP($A8,[1]男置換!$A$135:$W$156,MATCH(K$3,[1]男置換!$A$135:$V$135,0),FALSE)</f>
        <v>210</v>
      </c>
      <c r="M8" s="33">
        <f ca="1">VLOOKUP($A8,[1]女置換!$A$135:$W$156,MATCH(K$3,[1]女置換!$A$135:$V$135,0),FALSE)</f>
        <v>151</v>
      </c>
      <c r="N8" s="29">
        <f t="shared" ca="1" si="5"/>
        <v>501</v>
      </c>
      <c r="O8" s="32">
        <f ca="1">VLOOKUP($A8,[1]男置換!$A$135:$W$156,MATCH(N$3,[1]男置換!$A$135:$V$135,0),FALSE)</f>
        <v>259</v>
      </c>
      <c r="P8" s="33">
        <f ca="1">VLOOKUP($A8,[1]女置換!$A$135:$W$156,MATCH(N$3,[1]女置換!$A$135:$V$135,0),FALSE)</f>
        <v>242</v>
      </c>
      <c r="Q8" s="29">
        <f t="shared" ca="1" si="6"/>
        <v>780</v>
      </c>
      <c r="R8" s="32">
        <f ca="1">VLOOKUP($A8,[1]男置換!$A$135:$W$156,MATCH(Q$3,[1]男置換!$A$135:$V$135,0),FALSE)</f>
        <v>413</v>
      </c>
      <c r="S8" s="33">
        <f ca="1">VLOOKUP($A8,[1]女置換!$A$135:$W$156,MATCH(Q$3,[1]女置換!$A$135:$V$135,0),FALSE)</f>
        <v>367</v>
      </c>
      <c r="T8" s="29">
        <f t="shared" ca="1" si="7"/>
        <v>749</v>
      </c>
      <c r="U8" s="32">
        <f ca="1">VLOOKUP($A8,[1]男置換!$A$135:$W$156,MATCH(T$3,[1]男置換!$A$135:$V$135,0),FALSE)</f>
        <v>351</v>
      </c>
      <c r="V8" s="33">
        <f ca="1">VLOOKUP($A8,[1]女置換!$A$135:$W$156,MATCH(T$3,[1]女置換!$A$135:$V$135,0),FALSE)</f>
        <v>398</v>
      </c>
      <c r="W8" s="29">
        <f t="shared" ca="1" si="8"/>
        <v>631</v>
      </c>
      <c r="X8" s="32">
        <f ca="1">VLOOKUP($A8,[1]男置換!$A$135:$W$156,MATCH(W$3,[1]男置換!$A$135:$V$135,0),FALSE)</f>
        <v>323</v>
      </c>
      <c r="Y8" s="33">
        <f ca="1">VLOOKUP($A8,[1]女置換!$A$135:$W$156,MATCH(W$3,[1]女置換!$A$135:$V$135,0),FALSE)</f>
        <v>308</v>
      </c>
      <c r="Z8" s="29">
        <f t="shared" ca="1" si="9"/>
        <v>664</v>
      </c>
      <c r="AA8" s="32">
        <f ca="1">VLOOKUP($A8,[1]男置換!$A$135:$W$156,MATCH(Z$3,[1]男置換!$A$135:$V$135,0),FALSE)</f>
        <v>328</v>
      </c>
      <c r="AB8" s="33">
        <f ca="1">VLOOKUP($A8,[1]女置換!$A$135:$W$156,MATCH(Z$3,[1]女置換!$A$135:$V$135,0),FALSE)</f>
        <v>336</v>
      </c>
      <c r="AC8" s="29">
        <f t="shared" ca="1" si="10"/>
        <v>602</v>
      </c>
      <c r="AD8" s="32">
        <f ca="1">VLOOKUP($A8,[1]男置換!$A$135:$W$156,MATCH(AC$3,[1]男置換!$A$135:$V$135,0),FALSE)</f>
        <v>313</v>
      </c>
      <c r="AE8" s="33">
        <f ca="1">VLOOKUP($A8,[1]女置換!$A$135:$W$156,MATCH(AC$3,[1]女置換!$A$135:$V$135,0),FALSE)</f>
        <v>289</v>
      </c>
      <c r="AF8" s="29">
        <f t="shared" ca="1" si="11"/>
        <v>775</v>
      </c>
      <c r="AG8" s="32">
        <f ca="1">VLOOKUP($A8,[1]男置換!$A$135:$W$156,MATCH(AF$3,[1]男置換!$A$135:$V$135,0),FALSE)</f>
        <v>380</v>
      </c>
      <c r="AH8" s="33">
        <f ca="1">VLOOKUP($A8,[1]女置換!$A$135:$W$156,MATCH(AF$3,[1]女置換!$A$135:$V$135,0),FALSE)</f>
        <v>395</v>
      </c>
      <c r="AJ8" s="12"/>
      <c r="AK8" s="12"/>
      <c r="AM8" s="12"/>
      <c r="AN8" s="12"/>
    </row>
    <row r="9" spans="1:40" s="2" customFormat="1" ht="14.45" customHeight="1" x14ac:dyDescent="0.4">
      <c r="A9" s="11" t="s">
        <v>21</v>
      </c>
      <c r="B9" s="29">
        <f t="shared" ca="1" si="0"/>
        <v>5908</v>
      </c>
      <c r="C9" s="30">
        <f t="shared" ca="1" si="1"/>
        <v>2847</v>
      </c>
      <c r="D9" s="31">
        <f t="shared" ca="1" si="1"/>
        <v>3061</v>
      </c>
      <c r="E9" s="29">
        <f t="shared" ca="1" si="2"/>
        <v>170</v>
      </c>
      <c r="F9" s="32">
        <f ca="1">VLOOKUP($A9,[1]男置換!$A$135:$W$156,MATCH(E$3,[1]男置換!$A$135:$V$135,0),FALSE)</f>
        <v>81</v>
      </c>
      <c r="G9" s="33">
        <f ca="1">VLOOKUP($A9,[1]女置換!$A$135:$W$156,MATCH(E$3,[1]女置換!$A$135:$V$135,0),FALSE)</f>
        <v>89</v>
      </c>
      <c r="H9" s="34">
        <f t="shared" ca="1" si="3"/>
        <v>203</v>
      </c>
      <c r="I9" s="35">
        <f ca="1">VLOOKUP($A9,[1]男置換!$A$135:$W$156,MATCH(H$3,[1]男置換!$A$135:$V$135,0),FALSE)</f>
        <v>110</v>
      </c>
      <c r="J9" s="33">
        <f ca="1">VLOOKUP($A9,[1]女置換!$A$135:$W$156,MATCH(H$3,[1]女置換!$A$135:$V$135,0),FALSE)</f>
        <v>93</v>
      </c>
      <c r="K9" s="29">
        <f t="shared" ca="1" si="4"/>
        <v>201</v>
      </c>
      <c r="L9" s="32">
        <f ca="1">VLOOKUP($A9,[1]男置換!$A$135:$W$156,MATCH(K$3,[1]男置換!$A$135:$V$135,0),FALSE)</f>
        <v>113</v>
      </c>
      <c r="M9" s="33">
        <f ca="1">VLOOKUP($A9,[1]女置換!$A$135:$W$156,MATCH(K$3,[1]女置換!$A$135:$V$135,0),FALSE)</f>
        <v>88</v>
      </c>
      <c r="N9" s="29">
        <f t="shared" ca="1" si="5"/>
        <v>270</v>
      </c>
      <c r="O9" s="32">
        <f ca="1">VLOOKUP($A9,[1]男置換!$A$135:$W$156,MATCH(N$3,[1]男置換!$A$135:$V$135,0),FALSE)</f>
        <v>135</v>
      </c>
      <c r="P9" s="33">
        <f ca="1">VLOOKUP($A9,[1]女置換!$A$135:$W$156,MATCH(N$3,[1]女置換!$A$135:$V$135,0),FALSE)</f>
        <v>135</v>
      </c>
      <c r="Q9" s="29">
        <f t="shared" ca="1" si="6"/>
        <v>310</v>
      </c>
      <c r="R9" s="32">
        <f ca="1">VLOOKUP($A9,[1]男置換!$A$135:$W$156,MATCH(Q$3,[1]男置換!$A$135:$V$135,0),FALSE)</f>
        <v>160</v>
      </c>
      <c r="S9" s="33">
        <f ca="1">VLOOKUP($A9,[1]女置換!$A$135:$W$156,MATCH(Q$3,[1]女置換!$A$135:$V$135,0),FALSE)</f>
        <v>150</v>
      </c>
      <c r="T9" s="29">
        <f t="shared" ca="1" si="7"/>
        <v>237</v>
      </c>
      <c r="U9" s="32">
        <f ca="1">VLOOKUP($A9,[1]男置換!$A$135:$W$156,MATCH(T$3,[1]男置換!$A$135:$V$135,0),FALSE)</f>
        <v>121</v>
      </c>
      <c r="V9" s="33">
        <f ca="1">VLOOKUP($A9,[1]女置換!$A$135:$W$156,MATCH(T$3,[1]女置換!$A$135:$V$135,0),FALSE)</f>
        <v>116</v>
      </c>
      <c r="W9" s="29">
        <f t="shared" ca="1" si="8"/>
        <v>236</v>
      </c>
      <c r="X9" s="32">
        <f ca="1">VLOOKUP($A9,[1]男置換!$A$135:$W$156,MATCH(W$3,[1]男置換!$A$135:$V$135,0),FALSE)</f>
        <v>128</v>
      </c>
      <c r="Y9" s="33">
        <f ca="1">VLOOKUP($A9,[1]女置換!$A$135:$W$156,MATCH(W$3,[1]女置換!$A$135:$V$135,0),FALSE)</f>
        <v>108</v>
      </c>
      <c r="Z9" s="29">
        <f t="shared" ca="1" si="9"/>
        <v>285</v>
      </c>
      <c r="AA9" s="32">
        <f ca="1">VLOOKUP($A9,[1]男置換!$A$135:$W$156,MATCH(Z$3,[1]男置換!$A$135:$V$135,0),FALSE)</f>
        <v>140</v>
      </c>
      <c r="AB9" s="33">
        <f ca="1">VLOOKUP($A9,[1]女置換!$A$135:$W$156,MATCH(Z$3,[1]女置換!$A$135:$V$135,0),FALSE)</f>
        <v>145</v>
      </c>
      <c r="AC9" s="29">
        <f t="shared" ca="1" si="10"/>
        <v>299</v>
      </c>
      <c r="AD9" s="32">
        <f ca="1">VLOOKUP($A9,[1]男置換!$A$135:$W$156,MATCH(AC$3,[1]男置換!$A$135:$V$135,0),FALSE)</f>
        <v>144</v>
      </c>
      <c r="AE9" s="33">
        <f ca="1">VLOOKUP($A9,[1]女置換!$A$135:$W$156,MATCH(AC$3,[1]女置換!$A$135:$V$135,0),FALSE)</f>
        <v>155</v>
      </c>
      <c r="AF9" s="29">
        <f t="shared" ca="1" si="11"/>
        <v>375</v>
      </c>
      <c r="AG9" s="32">
        <f ca="1">VLOOKUP($A9,[1]男置換!$A$135:$W$156,MATCH(AF$3,[1]男置換!$A$135:$V$135,0),FALSE)</f>
        <v>195</v>
      </c>
      <c r="AH9" s="33">
        <f ca="1">VLOOKUP($A9,[1]女置換!$A$135:$W$156,MATCH(AF$3,[1]女置換!$A$135:$V$135,0),FALSE)</f>
        <v>180</v>
      </c>
      <c r="AJ9" s="12"/>
      <c r="AK9" s="12"/>
    </row>
    <row r="10" spans="1:40" s="2" customFormat="1" ht="14.45" customHeight="1" x14ac:dyDescent="0.4">
      <c r="A10" s="11" t="s">
        <v>22</v>
      </c>
      <c r="B10" s="29">
        <f t="shared" ca="1" si="0"/>
        <v>8589</v>
      </c>
      <c r="C10" s="30">
        <f t="shared" ca="1" si="1"/>
        <v>4208</v>
      </c>
      <c r="D10" s="31">
        <f t="shared" ca="1" si="1"/>
        <v>4381</v>
      </c>
      <c r="E10" s="29">
        <f t="shared" ca="1" si="2"/>
        <v>534</v>
      </c>
      <c r="F10" s="32">
        <f ca="1">VLOOKUP($A10,[1]男置換!$A$135:$W$156,MATCH(E$3,[1]男置換!$A$135:$V$135,0),FALSE)</f>
        <v>282</v>
      </c>
      <c r="G10" s="33">
        <f ca="1">VLOOKUP($A10,[1]女置換!$A$135:$W$156,MATCH(E$3,[1]女置換!$A$135:$V$135,0),FALSE)</f>
        <v>252</v>
      </c>
      <c r="H10" s="34">
        <f t="shared" ca="1" si="3"/>
        <v>877</v>
      </c>
      <c r="I10" s="35">
        <f ca="1">VLOOKUP($A10,[1]男置換!$A$135:$W$156,MATCH(H$3,[1]男置換!$A$135:$V$135,0),FALSE)</f>
        <v>457</v>
      </c>
      <c r="J10" s="33">
        <f ca="1">VLOOKUP($A10,[1]女置換!$A$135:$W$156,MATCH(H$3,[1]女置換!$A$135:$V$135,0),FALSE)</f>
        <v>420</v>
      </c>
      <c r="K10" s="29">
        <f t="shared" ca="1" si="4"/>
        <v>761</v>
      </c>
      <c r="L10" s="32">
        <f ca="1">VLOOKUP($A10,[1]男置換!$A$135:$W$156,MATCH(K$3,[1]男置換!$A$135:$V$135,0),FALSE)</f>
        <v>364</v>
      </c>
      <c r="M10" s="33">
        <f ca="1">VLOOKUP($A10,[1]女置換!$A$135:$W$156,MATCH(K$3,[1]女置換!$A$135:$V$135,0),FALSE)</f>
        <v>397</v>
      </c>
      <c r="N10" s="29">
        <f t="shared" ca="1" si="5"/>
        <v>318</v>
      </c>
      <c r="O10" s="32">
        <f ca="1">VLOOKUP($A10,[1]男置換!$A$135:$W$156,MATCH(N$3,[1]男置換!$A$135:$V$135,0),FALSE)</f>
        <v>156</v>
      </c>
      <c r="P10" s="33">
        <f ca="1">VLOOKUP($A10,[1]女置換!$A$135:$W$156,MATCH(N$3,[1]女置換!$A$135:$V$135,0),FALSE)</f>
        <v>162</v>
      </c>
      <c r="Q10" s="29">
        <f t="shared" ca="1" si="6"/>
        <v>229</v>
      </c>
      <c r="R10" s="32">
        <f ca="1">VLOOKUP($A10,[1]男置換!$A$135:$W$156,MATCH(Q$3,[1]男置換!$A$135:$V$135,0),FALSE)</f>
        <v>116</v>
      </c>
      <c r="S10" s="33">
        <f ca="1">VLOOKUP($A10,[1]女置換!$A$135:$W$156,MATCH(Q$3,[1]女置換!$A$135:$V$135,0),FALSE)</f>
        <v>113</v>
      </c>
      <c r="T10" s="29">
        <f t="shared" ca="1" si="7"/>
        <v>325</v>
      </c>
      <c r="U10" s="32">
        <f ca="1">VLOOKUP($A10,[1]男置換!$A$135:$W$156,MATCH(T$3,[1]男置換!$A$135:$V$135,0),FALSE)</f>
        <v>134</v>
      </c>
      <c r="V10" s="33">
        <f ca="1">VLOOKUP($A10,[1]女置換!$A$135:$W$156,MATCH(T$3,[1]女置換!$A$135:$V$135,0),FALSE)</f>
        <v>191</v>
      </c>
      <c r="W10" s="29">
        <f t="shared" ca="1" si="8"/>
        <v>512</v>
      </c>
      <c r="X10" s="32">
        <f ca="1">VLOOKUP($A10,[1]男置換!$A$135:$W$156,MATCH(W$3,[1]男置換!$A$135:$V$135,0),FALSE)</f>
        <v>246</v>
      </c>
      <c r="Y10" s="33">
        <f ca="1">VLOOKUP($A10,[1]女置換!$A$135:$W$156,MATCH(W$3,[1]女置換!$A$135:$V$135,0),FALSE)</f>
        <v>266</v>
      </c>
      <c r="Z10" s="29">
        <f t="shared" ca="1" si="9"/>
        <v>811</v>
      </c>
      <c r="AA10" s="32">
        <f ca="1">VLOOKUP($A10,[1]男置換!$A$135:$W$156,MATCH(Z$3,[1]男置換!$A$135:$V$135,0),FALSE)</f>
        <v>380</v>
      </c>
      <c r="AB10" s="33">
        <f ca="1">VLOOKUP($A10,[1]女置換!$A$135:$W$156,MATCH(Z$3,[1]女置換!$A$135:$V$135,0),FALSE)</f>
        <v>431</v>
      </c>
      <c r="AC10" s="29">
        <f t="shared" ca="1" si="10"/>
        <v>1095</v>
      </c>
      <c r="AD10" s="32">
        <f ca="1">VLOOKUP($A10,[1]男置換!$A$135:$W$156,MATCH(AC$3,[1]男置換!$A$135:$V$135,0),FALSE)</f>
        <v>526</v>
      </c>
      <c r="AE10" s="33">
        <f ca="1">VLOOKUP($A10,[1]女置換!$A$135:$W$156,MATCH(AC$3,[1]女置換!$A$135:$V$135,0),FALSE)</f>
        <v>569</v>
      </c>
      <c r="AF10" s="29">
        <f t="shared" ca="1" si="11"/>
        <v>1016</v>
      </c>
      <c r="AG10" s="32">
        <f ca="1">VLOOKUP($A10,[1]男置換!$A$135:$W$156,MATCH(AF$3,[1]男置換!$A$135:$V$135,0),FALSE)</f>
        <v>515</v>
      </c>
      <c r="AH10" s="33">
        <f ca="1">VLOOKUP($A10,[1]女置換!$A$135:$W$156,MATCH(AF$3,[1]女置換!$A$135:$V$135,0),FALSE)</f>
        <v>501</v>
      </c>
      <c r="AJ10" s="12"/>
      <c r="AK10" s="12"/>
    </row>
    <row r="11" spans="1:40" s="2" customFormat="1" ht="14.45" customHeight="1" x14ac:dyDescent="0.4">
      <c r="A11" s="11" t="s">
        <v>23</v>
      </c>
      <c r="B11" s="29">
        <f t="shared" ca="1" si="0"/>
        <v>7982</v>
      </c>
      <c r="C11" s="30">
        <f t="shared" ca="1" si="1"/>
        <v>4104</v>
      </c>
      <c r="D11" s="31">
        <f t="shared" ca="1" si="1"/>
        <v>3878</v>
      </c>
      <c r="E11" s="29">
        <f t="shared" ca="1" si="2"/>
        <v>263</v>
      </c>
      <c r="F11" s="32">
        <f ca="1">VLOOKUP($A11,[1]男置換!$A$135:$W$156,MATCH(E$3,[1]男置換!$A$135:$V$135,0),FALSE)</f>
        <v>158</v>
      </c>
      <c r="G11" s="33">
        <f ca="1">VLOOKUP($A11,[1]女置換!$A$135:$W$156,MATCH(E$3,[1]女置換!$A$135:$V$135,0),FALSE)</f>
        <v>105</v>
      </c>
      <c r="H11" s="34">
        <f t="shared" ca="1" si="3"/>
        <v>297</v>
      </c>
      <c r="I11" s="35">
        <f ca="1">VLOOKUP($A11,[1]男置換!$A$135:$W$156,MATCH(H$3,[1]男置換!$A$135:$V$135,0),FALSE)</f>
        <v>161</v>
      </c>
      <c r="J11" s="33">
        <f ca="1">VLOOKUP($A11,[1]女置換!$A$135:$W$156,MATCH(H$3,[1]女置換!$A$135:$V$135,0),FALSE)</f>
        <v>136</v>
      </c>
      <c r="K11" s="29">
        <f t="shared" ca="1" si="4"/>
        <v>292</v>
      </c>
      <c r="L11" s="32">
        <f ca="1">VLOOKUP($A11,[1]男置換!$A$135:$W$156,MATCH(K$3,[1]男置換!$A$135:$V$135,0),FALSE)</f>
        <v>152</v>
      </c>
      <c r="M11" s="33">
        <f ca="1">VLOOKUP($A11,[1]女置換!$A$135:$W$156,MATCH(K$3,[1]女置換!$A$135:$V$135,0),FALSE)</f>
        <v>140</v>
      </c>
      <c r="N11" s="29">
        <f t="shared" ca="1" si="5"/>
        <v>356</v>
      </c>
      <c r="O11" s="32">
        <f ca="1">VLOOKUP($A11,[1]男置換!$A$135:$W$156,MATCH(N$3,[1]男置換!$A$135:$V$135,0),FALSE)</f>
        <v>188</v>
      </c>
      <c r="P11" s="33">
        <f ca="1">VLOOKUP($A11,[1]女置換!$A$135:$W$156,MATCH(N$3,[1]女置換!$A$135:$V$135,0),FALSE)</f>
        <v>168</v>
      </c>
      <c r="Q11" s="29">
        <f t="shared" ca="1" si="6"/>
        <v>573</v>
      </c>
      <c r="R11" s="32">
        <f ca="1">VLOOKUP($A11,[1]男置換!$A$135:$W$156,MATCH(Q$3,[1]男置換!$A$135:$V$135,0),FALSE)</f>
        <v>317</v>
      </c>
      <c r="S11" s="33">
        <f ca="1">VLOOKUP($A11,[1]女置換!$A$135:$W$156,MATCH(Q$3,[1]女置換!$A$135:$V$135,0),FALSE)</f>
        <v>256</v>
      </c>
      <c r="T11" s="29">
        <f t="shared" ca="1" si="7"/>
        <v>612</v>
      </c>
      <c r="U11" s="32">
        <f ca="1">VLOOKUP($A11,[1]男置換!$A$135:$W$156,MATCH(T$3,[1]男置換!$A$135:$V$135,0),FALSE)</f>
        <v>321</v>
      </c>
      <c r="V11" s="33">
        <f ca="1">VLOOKUP($A11,[1]女置換!$A$135:$W$156,MATCH(T$3,[1]女置換!$A$135:$V$135,0),FALSE)</f>
        <v>291</v>
      </c>
      <c r="W11" s="29">
        <f t="shared" ca="1" si="8"/>
        <v>534</v>
      </c>
      <c r="X11" s="32">
        <f ca="1">VLOOKUP($A11,[1]男置換!$A$135:$W$156,MATCH(W$3,[1]男置換!$A$135:$V$135,0),FALSE)</f>
        <v>284</v>
      </c>
      <c r="Y11" s="33">
        <f ca="1">VLOOKUP($A11,[1]女置換!$A$135:$W$156,MATCH(W$3,[1]女置換!$A$135:$V$135,0),FALSE)</f>
        <v>250</v>
      </c>
      <c r="Z11" s="29">
        <f t="shared" ca="1" si="9"/>
        <v>467</v>
      </c>
      <c r="AA11" s="32">
        <f ca="1">VLOOKUP($A11,[1]男置換!$A$135:$W$156,MATCH(Z$3,[1]男置換!$A$135:$V$135,0),FALSE)</f>
        <v>254</v>
      </c>
      <c r="AB11" s="33">
        <f ca="1">VLOOKUP($A11,[1]女置換!$A$135:$W$156,MATCH(Z$3,[1]女置換!$A$135:$V$135,0),FALSE)</f>
        <v>213</v>
      </c>
      <c r="AC11" s="29">
        <f t="shared" ca="1" si="10"/>
        <v>515</v>
      </c>
      <c r="AD11" s="32">
        <f ca="1">VLOOKUP($A11,[1]男置換!$A$135:$W$156,MATCH(AC$3,[1]男置換!$A$135:$V$135,0),FALSE)</f>
        <v>258</v>
      </c>
      <c r="AE11" s="33">
        <f ca="1">VLOOKUP($A11,[1]女置換!$A$135:$W$156,MATCH(AC$3,[1]女置換!$A$135:$V$135,0),FALSE)</f>
        <v>257</v>
      </c>
      <c r="AF11" s="29">
        <f t="shared" ca="1" si="11"/>
        <v>569</v>
      </c>
      <c r="AG11" s="32">
        <f ca="1">VLOOKUP($A11,[1]男置換!$A$135:$W$156,MATCH(AF$3,[1]男置換!$A$135:$V$135,0),FALSE)</f>
        <v>309</v>
      </c>
      <c r="AH11" s="33">
        <f ca="1">VLOOKUP($A11,[1]女置換!$A$135:$W$156,MATCH(AF$3,[1]女置換!$A$135:$V$135,0),FALSE)</f>
        <v>260</v>
      </c>
      <c r="AJ11" s="12"/>
    </row>
    <row r="12" spans="1:40" s="2" customFormat="1" ht="14.45" customHeight="1" x14ac:dyDescent="0.4">
      <c r="A12" s="11" t="s">
        <v>24</v>
      </c>
      <c r="B12" s="29">
        <f t="shared" ca="1" si="0"/>
        <v>7789</v>
      </c>
      <c r="C12" s="30">
        <f t="shared" ca="1" si="1"/>
        <v>3908</v>
      </c>
      <c r="D12" s="31">
        <f t="shared" ca="1" si="1"/>
        <v>3881</v>
      </c>
      <c r="E12" s="29">
        <f t="shared" ca="1" si="2"/>
        <v>348</v>
      </c>
      <c r="F12" s="32">
        <f ca="1">VLOOKUP($A12,[1]男置換!$A$135:$W$156,MATCH(E$3,[1]男置換!$A$135:$V$135,0),FALSE)</f>
        <v>184</v>
      </c>
      <c r="G12" s="33">
        <f ca="1">VLOOKUP($A12,[1]女置換!$A$135:$W$156,MATCH(E$3,[1]女置換!$A$135:$V$135,0),FALSE)</f>
        <v>164</v>
      </c>
      <c r="H12" s="34">
        <f t="shared" ca="1" si="3"/>
        <v>351</v>
      </c>
      <c r="I12" s="35">
        <f ca="1">VLOOKUP($A12,[1]男置換!$A$135:$W$156,MATCH(H$3,[1]男置換!$A$135:$V$135,0),FALSE)</f>
        <v>175</v>
      </c>
      <c r="J12" s="33">
        <f ca="1">VLOOKUP($A12,[1]女置換!$A$135:$W$156,MATCH(H$3,[1]女置換!$A$135:$V$135,0),FALSE)</f>
        <v>176</v>
      </c>
      <c r="K12" s="29">
        <f t="shared" ca="1" si="4"/>
        <v>433</v>
      </c>
      <c r="L12" s="32">
        <f ca="1">VLOOKUP($A12,[1]男置換!$A$135:$W$156,MATCH(K$3,[1]男置換!$A$135:$V$135,0),FALSE)</f>
        <v>225</v>
      </c>
      <c r="M12" s="33">
        <f ca="1">VLOOKUP($A12,[1]女置換!$A$135:$W$156,MATCH(K$3,[1]女置換!$A$135:$V$135,0),FALSE)</f>
        <v>208</v>
      </c>
      <c r="N12" s="29">
        <f t="shared" ca="1" si="5"/>
        <v>438</v>
      </c>
      <c r="O12" s="32">
        <f ca="1">VLOOKUP($A12,[1]男置換!$A$135:$W$156,MATCH(N$3,[1]男置換!$A$135:$V$135,0),FALSE)</f>
        <v>219</v>
      </c>
      <c r="P12" s="33">
        <f ca="1">VLOOKUP($A12,[1]女置換!$A$135:$W$156,MATCH(N$3,[1]女置換!$A$135:$V$135,0),FALSE)</f>
        <v>219</v>
      </c>
      <c r="Q12" s="29">
        <f t="shared" ca="1" si="6"/>
        <v>486</v>
      </c>
      <c r="R12" s="32">
        <f ca="1">VLOOKUP($A12,[1]男置換!$A$135:$W$156,MATCH(Q$3,[1]男置換!$A$135:$V$135,0),FALSE)</f>
        <v>226</v>
      </c>
      <c r="S12" s="33">
        <f ca="1">VLOOKUP($A12,[1]女置換!$A$135:$W$156,MATCH(Q$3,[1]女置換!$A$135:$V$135,0),FALSE)</f>
        <v>260</v>
      </c>
      <c r="T12" s="29">
        <f t="shared" ca="1" si="7"/>
        <v>534</v>
      </c>
      <c r="U12" s="32">
        <f ca="1">VLOOKUP($A12,[1]男置換!$A$135:$W$156,MATCH(T$3,[1]男置換!$A$135:$V$135,0),FALSE)</f>
        <v>291</v>
      </c>
      <c r="V12" s="33">
        <f ca="1">VLOOKUP($A12,[1]女置換!$A$135:$W$156,MATCH(T$3,[1]女置換!$A$135:$V$135,0),FALSE)</f>
        <v>243</v>
      </c>
      <c r="W12" s="29">
        <f t="shared" ca="1" si="8"/>
        <v>503</v>
      </c>
      <c r="X12" s="32">
        <f ca="1">VLOOKUP($A12,[1]男置換!$A$135:$W$156,MATCH(W$3,[1]男置換!$A$135:$V$135,0),FALSE)</f>
        <v>273</v>
      </c>
      <c r="Y12" s="33">
        <f ca="1">VLOOKUP($A12,[1]女置換!$A$135:$W$156,MATCH(W$3,[1]女置換!$A$135:$V$135,0),FALSE)</f>
        <v>230</v>
      </c>
      <c r="Z12" s="29">
        <f t="shared" ca="1" si="9"/>
        <v>458</v>
      </c>
      <c r="AA12" s="32">
        <f ca="1">VLOOKUP($A12,[1]男置換!$A$135:$W$156,MATCH(Z$3,[1]男置換!$A$135:$V$135,0),FALSE)</f>
        <v>244</v>
      </c>
      <c r="AB12" s="33">
        <f ca="1">VLOOKUP($A12,[1]女置換!$A$135:$W$156,MATCH(Z$3,[1]女置換!$A$135:$V$135,0),FALSE)</f>
        <v>214</v>
      </c>
      <c r="AC12" s="29">
        <f t="shared" ca="1" si="10"/>
        <v>562</v>
      </c>
      <c r="AD12" s="32">
        <f ca="1">VLOOKUP($A12,[1]男置換!$A$135:$W$156,MATCH(AC$3,[1]男置換!$A$135:$V$135,0),FALSE)</f>
        <v>280</v>
      </c>
      <c r="AE12" s="33">
        <f ca="1">VLOOKUP($A12,[1]女置換!$A$135:$W$156,MATCH(AC$3,[1]女置換!$A$135:$V$135,0),FALSE)</f>
        <v>282</v>
      </c>
      <c r="AF12" s="29">
        <f t="shared" ca="1" si="11"/>
        <v>679</v>
      </c>
      <c r="AG12" s="32">
        <f ca="1">VLOOKUP($A12,[1]男置換!$A$135:$W$156,MATCH(AF$3,[1]男置換!$A$135:$V$135,0),FALSE)</f>
        <v>359</v>
      </c>
      <c r="AH12" s="33">
        <f ca="1">VLOOKUP($A12,[1]女置換!$A$135:$W$156,MATCH(AF$3,[1]女置換!$A$135:$V$135,0),FALSE)</f>
        <v>320</v>
      </c>
      <c r="AJ12" s="12"/>
      <c r="AK12" s="12"/>
      <c r="AM12" s="12"/>
      <c r="AN12" s="12"/>
    </row>
    <row r="13" spans="1:40" s="2" customFormat="1" ht="14.45" customHeight="1" x14ac:dyDescent="0.4">
      <c r="A13" s="11" t="s">
        <v>25</v>
      </c>
      <c r="B13" s="29">
        <f t="shared" ca="1" si="0"/>
        <v>575</v>
      </c>
      <c r="C13" s="30">
        <f ca="1">SUM(F13,I13,L13,O13,R13,U13,X13,AA13,AD13,AG13,C38,F38,I38,L38,O38,R38,U38,X38,AA38,AD38,AG38)</f>
        <v>466</v>
      </c>
      <c r="D13" s="31">
        <f ca="1">SUM(G13,J13,M13,P13,S13,V13,Y13,AB13,AE13,AH13,D38,G38,J38,M38,P38,S38,V38,Y38,AB38,AE38,AH38)</f>
        <v>109</v>
      </c>
      <c r="E13" s="29">
        <f t="shared" ca="1" si="2"/>
        <v>0</v>
      </c>
      <c r="F13" s="32">
        <f ca="1">VLOOKUP($A13,[1]男置換!$A$135:$W$156,MATCH(E$3,[1]男置換!$A$135:$V$135,0),FALSE)</f>
        <v>0</v>
      </c>
      <c r="G13" s="33">
        <f ca="1">VLOOKUP($A13,[1]女置換!$A$135:$W$156,MATCH(E$3,[1]女置換!$A$135:$V$135,0),FALSE)</f>
        <v>0</v>
      </c>
      <c r="H13" s="34">
        <f t="shared" ca="1" si="3"/>
        <v>0</v>
      </c>
      <c r="I13" s="35">
        <f ca="1">VLOOKUP($A13,[1]男置換!$A$135:$W$156,MATCH(H$3,[1]男置換!$A$135:$V$135,0),FALSE)</f>
        <v>0</v>
      </c>
      <c r="J13" s="33">
        <f ca="1">VLOOKUP($A13,[1]女置換!$A$135:$W$156,MATCH(H$3,[1]女置換!$A$135:$V$135,0),FALSE)</f>
        <v>0</v>
      </c>
      <c r="K13" s="29">
        <f t="shared" ca="1" si="4"/>
        <v>0</v>
      </c>
      <c r="L13" s="32">
        <f ca="1">VLOOKUP($A13,[1]男置換!$A$135:$W$156,MATCH(K$3,[1]男置換!$A$135:$V$135,0),FALSE)</f>
        <v>0</v>
      </c>
      <c r="M13" s="33">
        <f ca="1">VLOOKUP($A13,[1]女置換!$A$135:$W$156,MATCH(K$3,[1]女置換!$A$135:$V$135,0),FALSE)</f>
        <v>0</v>
      </c>
      <c r="N13" s="29">
        <f t="shared" ca="1" si="5"/>
        <v>472</v>
      </c>
      <c r="O13" s="32">
        <f ca="1">VLOOKUP($A13,[1]男置換!$A$135:$W$156,MATCH(N$3,[1]男置換!$A$135:$V$135,0),FALSE)</f>
        <v>392</v>
      </c>
      <c r="P13" s="33">
        <f ca="1">VLOOKUP($A13,[1]女置換!$A$135:$W$156,MATCH(N$3,[1]女置換!$A$135:$V$135,0),FALSE)</f>
        <v>80</v>
      </c>
      <c r="Q13" s="29">
        <f t="shared" ca="1" si="6"/>
        <v>92</v>
      </c>
      <c r="R13" s="32">
        <f ca="1">VLOOKUP($A13,[1]男置換!$A$135:$W$156,MATCH(Q$3,[1]男置換!$A$135:$V$135,0),FALSE)</f>
        <v>67</v>
      </c>
      <c r="S13" s="33">
        <f ca="1">VLOOKUP($A13,[1]女置換!$A$135:$W$156,MATCH(Q$3,[1]女置換!$A$135:$V$135,0),FALSE)</f>
        <v>25</v>
      </c>
      <c r="T13" s="29">
        <f t="shared" ca="1" si="7"/>
        <v>6</v>
      </c>
      <c r="U13" s="32">
        <f ca="1">VLOOKUP($A13,[1]男置換!$A$135:$W$156,MATCH(T$3,[1]男置換!$A$135:$V$135,0),FALSE)</f>
        <v>4</v>
      </c>
      <c r="V13" s="33">
        <f ca="1">VLOOKUP($A13,[1]女置換!$A$135:$W$156,MATCH(T$3,[1]女置換!$A$135:$V$135,0),FALSE)</f>
        <v>2</v>
      </c>
      <c r="W13" s="29">
        <f t="shared" ca="1" si="8"/>
        <v>3</v>
      </c>
      <c r="X13" s="32">
        <f ca="1">VLOOKUP($A13,[1]男置換!$A$135:$W$156,MATCH(W$3,[1]男置換!$A$135:$V$135,0),FALSE)</f>
        <v>2</v>
      </c>
      <c r="Y13" s="33">
        <f ca="1">VLOOKUP($A13,[1]女置換!$A$135:$W$156,MATCH(W$3,[1]女置換!$A$135:$V$135,0),FALSE)</f>
        <v>1</v>
      </c>
      <c r="Z13" s="29">
        <f t="shared" ca="1" si="9"/>
        <v>0</v>
      </c>
      <c r="AA13" s="32">
        <f ca="1">VLOOKUP($A13,[1]男置換!$A$135:$W$156,MATCH(Z$3,[1]男置換!$A$135:$V$135,0),FALSE)</f>
        <v>0</v>
      </c>
      <c r="AB13" s="33">
        <f ca="1">VLOOKUP($A13,[1]女置換!$A$135:$W$156,MATCH(Z$3,[1]女置換!$A$135:$V$135,0),FALSE)</f>
        <v>0</v>
      </c>
      <c r="AC13" s="29">
        <f t="shared" ca="1" si="10"/>
        <v>0</v>
      </c>
      <c r="AD13" s="32">
        <f ca="1">VLOOKUP($A13,[1]男置換!$A$135:$W$156,MATCH(AC$3,[1]男置換!$A$135:$V$135,0),FALSE)</f>
        <v>0</v>
      </c>
      <c r="AE13" s="33">
        <f ca="1">VLOOKUP($A13,[1]女置換!$A$135:$W$156,MATCH(AC$3,[1]女置換!$A$135:$V$135,0),FALSE)</f>
        <v>0</v>
      </c>
      <c r="AF13" s="29">
        <f t="shared" ca="1" si="11"/>
        <v>1</v>
      </c>
      <c r="AG13" s="32">
        <f ca="1">VLOOKUP($A13,[1]男置換!$A$135:$W$156,MATCH(AF$3,[1]男置換!$A$135:$V$135,0),FALSE)</f>
        <v>0</v>
      </c>
      <c r="AH13" s="33">
        <f ca="1">VLOOKUP($A13,[1]女置換!$A$135:$W$156,MATCH(AF$3,[1]女置換!$A$135:$V$135,0),FALSE)</f>
        <v>1</v>
      </c>
    </row>
    <row r="14" spans="1:40" s="2" customFormat="1" ht="14.45" customHeight="1" x14ac:dyDescent="0.4">
      <c r="A14" s="11" t="s">
        <v>26</v>
      </c>
      <c r="B14" s="29">
        <f t="shared" ca="1" si="0"/>
        <v>1958</v>
      </c>
      <c r="C14" s="30">
        <f t="shared" ca="1" si="1"/>
        <v>948</v>
      </c>
      <c r="D14" s="31">
        <f t="shared" ca="1" si="1"/>
        <v>1010</v>
      </c>
      <c r="E14" s="29">
        <f t="shared" ca="1" si="2"/>
        <v>47</v>
      </c>
      <c r="F14" s="32">
        <f ca="1">VLOOKUP($A14,[1]男置換!$A$135:$W$156,MATCH(E$3,[1]男置換!$A$135:$V$135,0),FALSE)</f>
        <v>24</v>
      </c>
      <c r="G14" s="33">
        <f ca="1">VLOOKUP($A14,[1]女置換!$A$135:$W$156,MATCH(E$3,[1]女置換!$A$135:$V$135,0),FALSE)</f>
        <v>23</v>
      </c>
      <c r="H14" s="34">
        <f t="shared" ca="1" si="3"/>
        <v>53</v>
      </c>
      <c r="I14" s="35">
        <f ca="1">VLOOKUP($A14,[1]男置換!$A$135:$W$156,MATCH(H$3,[1]男置換!$A$135:$V$135,0),FALSE)</f>
        <v>22</v>
      </c>
      <c r="J14" s="33">
        <f ca="1">VLOOKUP($A14,[1]女置換!$A$135:$W$156,MATCH(H$3,[1]女置換!$A$135:$V$135,0),FALSE)</f>
        <v>31</v>
      </c>
      <c r="K14" s="29">
        <f t="shared" ca="1" si="4"/>
        <v>48</v>
      </c>
      <c r="L14" s="32">
        <f ca="1">VLOOKUP($A14,[1]男置換!$A$135:$W$156,MATCH(K$3,[1]男置換!$A$135:$V$135,0),FALSE)</f>
        <v>20</v>
      </c>
      <c r="M14" s="33">
        <f ca="1">VLOOKUP($A14,[1]女置換!$A$135:$W$156,MATCH(K$3,[1]女置換!$A$135:$V$135,0),FALSE)</f>
        <v>28</v>
      </c>
      <c r="N14" s="29">
        <f t="shared" ca="1" si="5"/>
        <v>79</v>
      </c>
      <c r="O14" s="32">
        <f ca="1">VLOOKUP($A14,[1]男置換!$A$135:$W$156,MATCH(N$3,[1]男置換!$A$135:$V$135,0),FALSE)</f>
        <v>43</v>
      </c>
      <c r="P14" s="33">
        <f ca="1">VLOOKUP($A14,[1]女置換!$A$135:$W$156,MATCH(N$3,[1]女置換!$A$135:$V$135,0),FALSE)</f>
        <v>36</v>
      </c>
      <c r="Q14" s="29">
        <f t="shared" ca="1" si="6"/>
        <v>94</v>
      </c>
      <c r="R14" s="32">
        <f ca="1">VLOOKUP($A14,[1]男置換!$A$135:$W$156,MATCH(Q$3,[1]男置換!$A$135:$V$135,0),FALSE)</f>
        <v>49</v>
      </c>
      <c r="S14" s="33">
        <f ca="1">VLOOKUP($A14,[1]女置換!$A$135:$W$156,MATCH(Q$3,[1]女置換!$A$135:$V$135,0),FALSE)</f>
        <v>45</v>
      </c>
      <c r="T14" s="29">
        <f t="shared" ca="1" si="7"/>
        <v>91</v>
      </c>
      <c r="U14" s="32">
        <f ca="1">VLOOKUP($A14,[1]男置換!$A$135:$W$156,MATCH(T$3,[1]男置換!$A$135:$V$135,0),FALSE)</f>
        <v>53</v>
      </c>
      <c r="V14" s="33">
        <f ca="1">VLOOKUP($A14,[1]女置換!$A$135:$W$156,MATCH(T$3,[1]女置換!$A$135:$V$135,0),FALSE)</f>
        <v>38</v>
      </c>
      <c r="W14" s="29">
        <f t="shared" ca="1" si="8"/>
        <v>92</v>
      </c>
      <c r="X14" s="32">
        <f ca="1">VLOOKUP($A14,[1]男置換!$A$135:$W$156,MATCH(W$3,[1]男置換!$A$135:$V$135,0),FALSE)</f>
        <v>50</v>
      </c>
      <c r="Y14" s="33">
        <f ca="1">VLOOKUP($A14,[1]女置換!$A$135:$W$156,MATCH(W$3,[1]女置換!$A$135:$V$135,0),FALSE)</f>
        <v>42</v>
      </c>
      <c r="Z14" s="29">
        <f t="shared" ca="1" si="9"/>
        <v>93</v>
      </c>
      <c r="AA14" s="32">
        <f ca="1">VLOOKUP($A14,[1]男置換!$A$135:$W$156,MATCH(Z$3,[1]男置換!$A$135:$V$135,0),FALSE)</f>
        <v>58</v>
      </c>
      <c r="AB14" s="33">
        <f ca="1">VLOOKUP($A14,[1]女置換!$A$135:$W$156,MATCH(Z$3,[1]女置換!$A$135:$V$135,0),FALSE)</f>
        <v>35</v>
      </c>
      <c r="AC14" s="29">
        <f t="shared" ca="1" si="10"/>
        <v>114</v>
      </c>
      <c r="AD14" s="32">
        <f ca="1">VLOOKUP($A14,[1]男置換!$A$135:$W$156,MATCH(AC$3,[1]男置換!$A$135:$V$135,0),FALSE)</f>
        <v>57</v>
      </c>
      <c r="AE14" s="33">
        <f ca="1">VLOOKUP($A14,[1]女置換!$A$135:$W$156,MATCH(AC$3,[1]女置換!$A$135:$V$135,0),FALSE)</f>
        <v>57</v>
      </c>
      <c r="AF14" s="29">
        <f t="shared" ca="1" si="11"/>
        <v>107</v>
      </c>
      <c r="AG14" s="32">
        <f ca="1">VLOOKUP($A14,[1]男置換!$A$135:$W$156,MATCH(AF$3,[1]男置換!$A$135:$V$135,0),FALSE)</f>
        <v>63</v>
      </c>
      <c r="AH14" s="33">
        <f ca="1">VLOOKUP($A14,[1]女置換!$A$135:$W$156,MATCH(AF$3,[1]女置換!$A$135:$V$135,0),FALSE)</f>
        <v>44</v>
      </c>
    </row>
    <row r="15" spans="1:40" s="14" customFormat="1" ht="14.45" customHeight="1" x14ac:dyDescent="0.4">
      <c r="A15" s="13" t="s">
        <v>27</v>
      </c>
      <c r="B15" s="29">
        <f t="shared" ca="1" si="0"/>
        <v>10074</v>
      </c>
      <c r="C15" s="30">
        <f t="shared" ca="1" si="1"/>
        <v>4836</v>
      </c>
      <c r="D15" s="31">
        <f t="shared" ca="1" si="1"/>
        <v>5238</v>
      </c>
      <c r="E15" s="29">
        <f t="shared" ca="1" si="2"/>
        <v>204</v>
      </c>
      <c r="F15" s="32">
        <f ca="1">VLOOKUP($A15,[1]男置換!$A$135:$W$156,MATCH(E$3,[1]男置換!$A$135:$V$135,0),FALSE)</f>
        <v>108</v>
      </c>
      <c r="G15" s="33">
        <f ca="1">VLOOKUP($A15,[1]女置換!$A$135:$W$156,MATCH(E$3,[1]女置換!$A$135:$V$135,0),FALSE)</f>
        <v>96</v>
      </c>
      <c r="H15" s="34">
        <f t="shared" ca="1" si="3"/>
        <v>250</v>
      </c>
      <c r="I15" s="35">
        <f ca="1">VLOOKUP($A15,[1]男置換!$A$135:$W$156,MATCH(H$3,[1]男置換!$A$135:$V$135,0),FALSE)</f>
        <v>128</v>
      </c>
      <c r="J15" s="33">
        <f ca="1">VLOOKUP($A15,[1]女置換!$A$135:$W$156,MATCH(H$3,[1]女置換!$A$135:$V$135,0),FALSE)</f>
        <v>122</v>
      </c>
      <c r="K15" s="29">
        <f t="shared" ca="1" si="4"/>
        <v>310</v>
      </c>
      <c r="L15" s="32">
        <f ca="1">VLOOKUP($A15,[1]男置換!$A$135:$W$156,MATCH(K$3,[1]男置換!$A$135:$V$135,0),FALSE)</f>
        <v>162</v>
      </c>
      <c r="M15" s="33">
        <f ca="1">VLOOKUP($A15,[1]女置換!$A$135:$W$156,MATCH(K$3,[1]女置換!$A$135:$V$135,0),FALSE)</f>
        <v>148</v>
      </c>
      <c r="N15" s="29">
        <f t="shared" ca="1" si="5"/>
        <v>351</v>
      </c>
      <c r="O15" s="32">
        <f ca="1">VLOOKUP($A15,[1]男置換!$A$135:$W$156,MATCH(N$3,[1]男置換!$A$135:$V$135,0),FALSE)</f>
        <v>184</v>
      </c>
      <c r="P15" s="33">
        <f ca="1">VLOOKUP($A15,[1]女置換!$A$135:$W$156,MATCH(N$3,[1]女置換!$A$135:$V$135,0),FALSE)</f>
        <v>167</v>
      </c>
      <c r="Q15" s="29">
        <f t="shared" ca="1" si="6"/>
        <v>484</v>
      </c>
      <c r="R15" s="32">
        <f ca="1">VLOOKUP($A15,[1]男置換!$A$135:$W$156,MATCH(Q$3,[1]男置換!$A$135:$V$135,0),FALSE)</f>
        <v>240</v>
      </c>
      <c r="S15" s="33">
        <f ca="1">VLOOKUP($A15,[1]女置換!$A$135:$W$156,MATCH(Q$3,[1]女置換!$A$135:$V$135,0),FALSE)</f>
        <v>244</v>
      </c>
      <c r="T15" s="29">
        <f t="shared" ca="1" si="7"/>
        <v>484</v>
      </c>
      <c r="U15" s="32">
        <f ca="1">VLOOKUP($A15,[1]男置換!$A$135:$W$156,MATCH(T$3,[1]男置換!$A$135:$V$135,0),FALSE)</f>
        <v>232</v>
      </c>
      <c r="V15" s="33">
        <f ca="1">VLOOKUP($A15,[1]女置換!$A$135:$W$156,MATCH(T$3,[1]女置換!$A$135:$V$135,0),FALSE)</f>
        <v>252</v>
      </c>
      <c r="W15" s="29">
        <f t="shared" ca="1" si="8"/>
        <v>432</v>
      </c>
      <c r="X15" s="32">
        <f ca="1">VLOOKUP($A15,[1]男置換!$A$135:$W$156,MATCH(W$3,[1]男置換!$A$135:$V$135,0),FALSE)</f>
        <v>222</v>
      </c>
      <c r="Y15" s="33">
        <f ca="1">VLOOKUP($A15,[1]女置換!$A$135:$W$156,MATCH(W$3,[1]女置換!$A$135:$V$135,0),FALSE)</f>
        <v>210</v>
      </c>
      <c r="Z15" s="29">
        <f t="shared" ca="1" si="9"/>
        <v>424</v>
      </c>
      <c r="AA15" s="32">
        <f ca="1">VLOOKUP($A15,[1]男置換!$A$135:$W$156,MATCH(Z$3,[1]男置換!$A$135:$V$135,0),FALSE)</f>
        <v>213</v>
      </c>
      <c r="AB15" s="33">
        <f ca="1">VLOOKUP($A15,[1]女置換!$A$135:$W$156,MATCH(Z$3,[1]女置換!$A$135:$V$135,0),FALSE)</f>
        <v>211</v>
      </c>
      <c r="AC15" s="29">
        <f t="shared" ca="1" si="10"/>
        <v>489</v>
      </c>
      <c r="AD15" s="32">
        <f ca="1">VLOOKUP($A15,[1]男置換!$A$135:$W$156,MATCH(AC$3,[1]男置換!$A$135:$V$135,0),FALSE)</f>
        <v>274</v>
      </c>
      <c r="AE15" s="33">
        <f ca="1">VLOOKUP($A15,[1]女置換!$A$135:$W$156,MATCH(AC$3,[1]女置換!$A$135:$V$135,0),FALSE)</f>
        <v>215</v>
      </c>
      <c r="AF15" s="29">
        <f t="shared" ca="1" si="11"/>
        <v>669</v>
      </c>
      <c r="AG15" s="32">
        <f ca="1">VLOOKUP($A15,[1]男置換!$A$135:$W$156,MATCH(AF$3,[1]男置換!$A$135:$V$135,0),FALSE)</f>
        <v>346</v>
      </c>
      <c r="AH15" s="33">
        <f ca="1">VLOOKUP($A15,[1]女置換!$A$135:$W$156,MATCH(AF$3,[1]女置換!$A$135:$V$135,0),FALSE)</f>
        <v>323</v>
      </c>
      <c r="AJ15" s="12"/>
      <c r="AK15" s="12"/>
    </row>
    <row r="16" spans="1:40" s="14" customFormat="1" ht="14.45" customHeight="1" x14ac:dyDescent="0.4">
      <c r="A16" s="11" t="s">
        <v>28</v>
      </c>
      <c r="B16" s="29">
        <f t="shared" ca="1" si="0"/>
        <v>15973</v>
      </c>
      <c r="C16" s="30">
        <f t="shared" ca="1" si="1"/>
        <v>8021</v>
      </c>
      <c r="D16" s="31">
        <f t="shared" ca="1" si="1"/>
        <v>7952</v>
      </c>
      <c r="E16" s="29">
        <f t="shared" ca="1" si="2"/>
        <v>552</v>
      </c>
      <c r="F16" s="32">
        <f ca="1">VLOOKUP($A16,[1]男置換!$A$135:$W$156,MATCH(E$3,[1]男置換!$A$135:$V$135,0),FALSE)</f>
        <v>285</v>
      </c>
      <c r="G16" s="33">
        <f ca="1">VLOOKUP($A16,[1]女置換!$A$135:$W$156,MATCH(E$3,[1]女置換!$A$135:$V$135,0),FALSE)</f>
        <v>267</v>
      </c>
      <c r="H16" s="34">
        <f t="shared" ca="1" si="3"/>
        <v>507</v>
      </c>
      <c r="I16" s="35">
        <f ca="1">VLOOKUP($A16,[1]男置換!$A$135:$W$156,MATCH(H$3,[1]男置換!$A$135:$V$135,0),FALSE)</f>
        <v>268</v>
      </c>
      <c r="J16" s="33">
        <f ca="1">VLOOKUP($A16,[1]女置換!$A$135:$W$156,MATCH(H$3,[1]女置換!$A$135:$V$135,0),FALSE)</f>
        <v>239</v>
      </c>
      <c r="K16" s="29">
        <f t="shared" ca="1" si="4"/>
        <v>616</v>
      </c>
      <c r="L16" s="32">
        <f ca="1">VLOOKUP($A16,[1]男置換!$A$135:$W$156,MATCH(K$3,[1]男置換!$A$135:$V$135,0),FALSE)</f>
        <v>300</v>
      </c>
      <c r="M16" s="33">
        <f ca="1">VLOOKUP($A16,[1]女置換!$A$135:$W$156,MATCH(K$3,[1]女置換!$A$135:$V$135,0),FALSE)</f>
        <v>316</v>
      </c>
      <c r="N16" s="29">
        <f t="shared" ca="1" si="5"/>
        <v>584</v>
      </c>
      <c r="O16" s="32">
        <f ca="1">VLOOKUP($A16,[1]男置換!$A$135:$W$156,MATCH(N$3,[1]男置換!$A$135:$V$135,0),FALSE)</f>
        <v>276</v>
      </c>
      <c r="P16" s="33">
        <f ca="1">VLOOKUP($A16,[1]女置換!$A$135:$W$156,MATCH(N$3,[1]女置換!$A$135:$V$135,0),FALSE)</f>
        <v>308</v>
      </c>
      <c r="Q16" s="29">
        <f t="shared" ca="1" si="6"/>
        <v>1212</v>
      </c>
      <c r="R16" s="32">
        <f ca="1">VLOOKUP($A16,[1]男置換!$A$135:$W$156,MATCH(Q$3,[1]男置換!$A$135:$V$135,0),FALSE)</f>
        <v>665</v>
      </c>
      <c r="S16" s="33">
        <f ca="1">VLOOKUP($A16,[1]女置換!$A$135:$W$156,MATCH(Q$3,[1]女置換!$A$135:$V$135,0),FALSE)</f>
        <v>547</v>
      </c>
      <c r="T16" s="29">
        <f t="shared" ca="1" si="7"/>
        <v>1422</v>
      </c>
      <c r="U16" s="32">
        <f ca="1">VLOOKUP($A16,[1]男置換!$A$135:$W$156,MATCH(T$3,[1]男置換!$A$135:$V$135,0),FALSE)</f>
        <v>723</v>
      </c>
      <c r="V16" s="33">
        <f ca="1">VLOOKUP($A16,[1]女置換!$A$135:$W$156,MATCH(T$3,[1]女置換!$A$135:$V$135,0),FALSE)</f>
        <v>699</v>
      </c>
      <c r="W16" s="29">
        <f t="shared" ca="1" si="8"/>
        <v>1273</v>
      </c>
      <c r="X16" s="32">
        <f ca="1">VLOOKUP($A16,[1]男置換!$A$135:$W$156,MATCH(W$3,[1]男置換!$A$135:$V$135,0),FALSE)</f>
        <v>689</v>
      </c>
      <c r="Y16" s="33">
        <f ca="1">VLOOKUP($A16,[1]女置換!$A$135:$W$156,MATCH(W$3,[1]女置換!$A$135:$V$135,0),FALSE)</f>
        <v>584</v>
      </c>
      <c r="Z16" s="29">
        <f t="shared" ca="1" si="9"/>
        <v>1138</v>
      </c>
      <c r="AA16" s="32">
        <f ca="1">VLOOKUP($A16,[1]男置換!$A$135:$W$156,MATCH(Z$3,[1]男置換!$A$135:$V$135,0),FALSE)</f>
        <v>619</v>
      </c>
      <c r="AB16" s="33">
        <f ca="1">VLOOKUP($A16,[1]女置換!$A$135:$W$156,MATCH(Z$3,[1]女置換!$A$135:$V$135,0),FALSE)</f>
        <v>519</v>
      </c>
      <c r="AC16" s="29">
        <f t="shared" ca="1" si="10"/>
        <v>1126</v>
      </c>
      <c r="AD16" s="32">
        <f ca="1">VLOOKUP($A16,[1]男置換!$A$135:$W$156,MATCH(AC$3,[1]男置換!$A$135:$V$135,0),FALSE)</f>
        <v>595</v>
      </c>
      <c r="AE16" s="33">
        <f ca="1">VLOOKUP($A16,[1]女置換!$A$135:$W$156,MATCH(AC$3,[1]女置換!$A$135:$V$135,0),FALSE)</f>
        <v>531</v>
      </c>
      <c r="AF16" s="29">
        <f t="shared" ca="1" si="11"/>
        <v>1101</v>
      </c>
      <c r="AG16" s="32">
        <f ca="1">VLOOKUP($A16,[1]男置換!$A$135:$W$156,MATCH(AF$3,[1]男置換!$A$135:$V$135,0),FALSE)</f>
        <v>580</v>
      </c>
      <c r="AH16" s="33">
        <f ca="1">VLOOKUP($A16,[1]女置換!$A$135:$W$156,MATCH(AF$3,[1]女置換!$A$135:$V$135,0),FALSE)</f>
        <v>521</v>
      </c>
    </row>
    <row r="17" spans="1:37" s="2" customFormat="1" ht="14.45" customHeight="1" x14ac:dyDescent="0.4">
      <c r="A17" s="11" t="s">
        <v>29</v>
      </c>
      <c r="B17" s="29">
        <f t="shared" ca="1" si="0"/>
        <v>4529</v>
      </c>
      <c r="C17" s="30">
        <f t="shared" ca="1" si="1"/>
        <v>2268</v>
      </c>
      <c r="D17" s="31">
        <f t="shared" ca="1" si="1"/>
        <v>2261</v>
      </c>
      <c r="E17" s="29">
        <f t="shared" ca="1" si="2"/>
        <v>143</v>
      </c>
      <c r="F17" s="32">
        <f ca="1">VLOOKUP($A17,[1]男置換!$A$135:$W$156,MATCH(E$3,[1]男置換!$A$135:$V$135,0),FALSE)</f>
        <v>73</v>
      </c>
      <c r="G17" s="33">
        <f ca="1">VLOOKUP($A17,[1]女置換!$A$135:$W$156,MATCH(E$3,[1]女置換!$A$135:$V$135,0),FALSE)</f>
        <v>70</v>
      </c>
      <c r="H17" s="34">
        <f t="shared" ca="1" si="3"/>
        <v>162</v>
      </c>
      <c r="I17" s="35">
        <f ca="1">VLOOKUP($A17,[1]男置換!$A$135:$W$156,MATCH(H$3,[1]男置換!$A$135:$V$135,0),FALSE)</f>
        <v>88</v>
      </c>
      <c r="J17" s="33">
        <f ca="1">VLOOKUP($A17,[1]女置換!$A$135:$W$156,MATCH(H$3,[1]女置換!$A$135:$V$135,0),FALSE)</f>
        <v>74</v>
      </c>
      <c r="K17" s="29">
        <f t="shared" ca="1" si="4"/>
        <v>199</v>
      </c>
      <c r="L17" s="32">
        <f ca="1">VLOOKUP($A17,[1]男置換!$A$135:$W$156,MATCH(K$3,[1]男置換!$A$135:$V$135,0),FALSE)</f>
        <v>112</v>
      </c>
      <c r="M17" s="33">
        <f ca="1">VLOOKUP($A17,[1]女置換!$A$135:$W$156,MATCH(K$3,[1]女置換!$A$135:$V$135,0),FALSE)</f>
        <v>87</v>
      </c>
      <c r="N17" s="29">
        <f t="shared" ca="1" si="5"/>
        <v>189</v>
      </c>
      <c r="O17" s="32">
        <f ca="1">VLOOKUP($A17,[1]男置換!$A$135:$W$156,MATCH(N$3,[1]男置換!$A$135:$V$135,0),FALSE)</f>
        <v>101</v>
      </c>
      <c r="P17" s="33">
        <f ca="1">VLOOKUP($A17,[1]女置換!$A$135:$W$156,MATCH(N$3,[1]女置換!$A$135:$V$135,0),FALSE)</f>
        <v>88</v>
      </c>
      <c r="Q17" s="29">
        <f t="shared" ca="1" si="6"/>
        <v>223</v>
      </c>
      <c r="R17" s="32">
        <f ca="1">VLOOKUP($A17,[1]男置換!$A$135:$W$156,MATCH(Q$3,[1]男置換!$A$135:$V$135,0),FALSE)</f>
        <v>116</v>
      </c>
      <c r="S17" s="33">
        <f ca="1">VLOOKUP($A17,[1]女置換!$A$135:$W$156,MATCH(Q$3,[1]女置換!$A$135:$V$135,0),FALSE)</f>
        <v>107</v>
      </c>
      <c r="T17" s="29">
        <f t="shared" ca="1" si="7"/>
        <v>286</v>
      </c>
      <c r="U17" s="32">
        <f ca="1">VLOOKUP($A17,[1]男置換!$A$135:$W$156,MATCH(T$3,[1]男置換!$A$135:$V$135,0),FALSE)</f>
        <v>144</v>
      </c>
      <c r="V17" s="33">
        <f ca="1">VLOOKUP($A17,[1]女置換!$A$135:$W$156,MATCH(T$3,[1]女置換!$A$135:$V$135,0),FALSE)</f>
        <v>142</v>
      </c>
      <c r="W17" s="29">
        <f t="shared" ca="1" si="8"/>
        <v>253</v>
      </c>
      <c r="X17" s="32">
        <f ca="1">VLOOKUP($A17,[1]男置換!$A$135:$W$156,MATCH(W$3,[1]男置換!$A$135:$V$135,0),FALSE)</f>
        <v>142</v>
      </c>
      <c r="Y17" s="33">
        <f ca="1">VLOOKUP($A17,[1]女置換!$A$135:$W$156,MATCH(W$3,[1]女置換!$A$135:$V$135,0),FALSE)</f>
        <v>111</v>
      </c>
      <c r="Z17" s="29">
        <f t="shared" ca="1" si="9"/>
        <v>257</v>
      </c>
      <c r="AA17" s="32">
        <f ca="1">VLOOKUP($A17,[1]男置換!$A$135:$W$156,MATCH(Z$3,[1]男置換!$A$135:$V$135,0),FALSE)</f>
        <v>125</v>
      </c>
      <c r="AB17" s="33">
        <f ca="1">VLOOKUP($A17,[1]女置換!$A$135:$W$156,MATCH(Z$3,[1]女置換!$A$135:$V$135,0),FALSE)</f>
        <v>132</v>
      </c>
      <c r="AC17" s="29">
        <f t="shared" ca="1" si="10"/>
        <v>284</v>
      </c>
      <c r="AD17" s="32">
        <f ca="1">VLOOKUP($A17,[1]男置換!$A$135:$W$156,MATCH(AC$3,[1]男置換!$A$135:$V$135,0),FALSE)</f>
        <v>147</v>
      </c>
      <c r="AE17" s="33">
        <f ca="1">VLOOKUP($A17,[1]女置換!$A$135:$W$156,MATCH(AC$3,[1]女置換!$A$135:$V$135,0),FALSE)</f>
        <v>137</v>
      </c>
      <c r="AF17" s="29">
        <f t="shared" ca="1" si="11"/>
        <v>308</v>
      </c>
      <c r="AG17" s="32">
        <f ca="1">VLOOKUP($A17,[1]男置換!$A$135:$W$156,MATCH(AF$3,[1]男置換!$A$135:$V$135,0),FALSE)</f>
        <v>167</v>
      </c>
      <c r="AH17" s="33">
        <f ca="1">VLOOKUP($A17,[1]女置換!$A$135:$W$156,MATCH(AF$3,[1]女置換!$A$135:$V$135,0),FALSE)</f>
        <v>141</v>
      </c>
    </row>
    <row r="18" spans="1:37" s="2" customFormat="1" ht="14.45" customHeight="1" x14ac:dyDescent="0.4">
      <c r="A18" s="11" t="s">
        <v>30</v>
      </c>
      <c r="B18" s="29">
        <f t="shared" ca="1" si="0"/>
        <v>20677</v>
      </c>
      <c r="C18" s="30">
        <f t="shared" ca="1" si="1"/>
        <v>10299</v>
      </c>
      <c r="D18" s="31">
        <f t="shared" ca="1" si="1"/>
        <v>10378</v>
      </c>
      <c r="E18" s="29">
        <f t="shared" ca="1" si="2"/>
        <v>505</v>
      </c>
      <c r="F18" s="32">
        <f ca="1">VLOOKUP($A18,[1]男置換!$A$135:$W$156,MATCH(E$3,[1]男置換!$A$135:$V$135,0),FALSE)</f>
        <v>257</v>
      </c>
      <c r="G18" s="33">
        <f ca="1">VLOOKUP($A18,[1]女置換!$A$135:$W$156,MATCH(E$3,[1]女置換!$A$135:$V$135,0),FALSE)</f>
        <v>248</v>
      </c>
      <c r="H18" s="34">
        <f t="shared" ca="1" si="3"/>
        <v>917</v>
      </c>
      <c r="I18" s="35">
        <f ca="1">VLOOKUP($A18,[1]男置換!$A$135:$W$156,MATCH(H$3,[1]男置換!$A$135:$V$135,0),FALSE)</f>
        <v>463</v>
      </c>
      <c r="J18" s="33">
        <f ca="1">VLOOKUP($A18,[1]女置換!$A$135:$W$156,MATCH(H$3,[1]女置換!$A$135:$V$135,0),FALSE)</f>
        <v>454</v>
      </c>
      <c r="K18" s="29">
        <f t="shared" ca="1" si="4"/>
        <v>1226</v>
      </c>
      <c r="L18" s="32">
        <f ca="1">VLOOKUP($A18,[1]男置換!$A$135:$W$156,MATCH(K$3,[1]男置換!$A$135:$V$135,0),FALSE)</f>
        <v>634</v>
      </c>
      <c r="M18" s="33">
        <f ca="1">VLOOKUP($A18,[1]女置換!$A$135:$W$156,MATCH(K$3,[1]女置換!$A$135:$V$135,0),FALSE)</f>
        <v>592</v>
      </c>
      <c r="N18" s="29">
        <f t="shared" ca="1" si="5"/>
        <v>1171</v>
      </c>
      <c r="O18" s="32">
        <f ca="1">VLOOKUP($A18,[1]男置換!$A$135:$W$156,MATCH(N$3,[1]男置換!$A$135:$V$135,0),FALSE)</f>
        <v>602</v>
      </c>
      <c r="P18" s="33">
        <f ca="1">VLOOKUP($A18,[1]女置換!$A$135:$W$156,MATCH(N$3,[1]女置換!$A$135:$V$135,0),FALSE)</f>
        <v>569</v>
      </c>
      <c r="Q18" s="29">
        <f t="shared" ca="1" si="6"/>
        <v>1095</v>
      </c>
      <c r="R18" s="32">
        <f ca="1">VLOOKUP($A18,[1]男置換!$A$135:$W$156,MATCH(Q$3,[1]男置換!$A$135:$V$135,0),FALSE)</f>
        <v>560</v>
      </c>
      <c r="S18" s="33">
        <f ca="1">VLOOKUP($A18,[1]女置換!$A$135:$W$156,MATCH(Q$3,[1]女置換!$A$135:$V$135,0),FALSE)</f>
        <v>535</v>
      </c>
      <c r="T18" s="29">
        <f t="shared" ca="1" si="7"/>
        <v>979</v>
      </c>
      <c r="U18" s="32">
        <f ca="1">VLOOKUP($A18,[1]男置換!$A$135:$W$156,MATCH(T$3,[1]男置換!$A$135:$V$135,0),FALSE)</f>
        <v>511</v>
      </c>
      <c r="V18" s="33">
        <f ca="1">VLOOKUP($A18,[1]女置換!$A$135:$W$156,MATCH(T$3,[1]女置換!$A$135:$V$135,0),FALSE)</f>
        <v>468</v>
      </c>
      <c r="W18" s="29">
        <f t="shared" ca="1" si="8"/>
        <v>894</v>
      </c>
      <c r="X18" s="32">
        <f ca="1">VLOOKUP($A18,[1]男置換!$A$135:$W$156,MATCH(W$3,[1]男置換!$A$135:$V$135,0),FALSE)</f>
        <v>467</v>
      </c>
      <c r="Y18" s="33">
        <f ca="1">VLOOKUP($A18,[1]女置換!$A$135:$W$156,MATCH(W$3,[1]女置換!$A$135:$V$135,0),FALSE)</f>
        <v>427</v>
      </c>
      <c r="Z18" s="29">
        <f t="shared" ca="1" si="9"/>
        <v>1111</v>
      </c>
      <c r="AA18" s="32">
        <f ca="1">VLOOKUP($A18,[1]男置換!$A$135:$W$156,MATCH(Z$3,[1]男置換!$A$135:$V$135,0),FALSE)</f>
        <v>553</v>
      </c>
      <c r="AB18" s="33">
        <f ca="1">VLOOKUP($A18,[1]女置換!$A$135:$W$156,MATCH(Z$3,[1]女置換!$A$135:$V$135,0),FALSE)</f>
        <v>558</v>
      </c>
      <c r="AC18" s="29">
        <f t="shared" ca="1" si="10"/>
        <v>1546</v>
      </c>
      <c r="AD18" s="32">
        <f ca="1">VLOOKUP($A18,[1]男置換!$A$135:$W$156,MATCH(AC$3,[1]男置換!$A$135:$V$135,0),FALSE)</f>
        <v>770</v>
      </c>
      <c r="AE18" s="33">
        <f ca="1">VLOOKUP($A18,[1]女置換!$A$135:$W$156,MATCH(AC$3,[1]女置換!$A$135:$V$135,0),FALSE)</f>
        <v>776</v>
      </c>
      <c r="AF18" s="29">
        <f t="shared" ca="1" si="11"/>
        <v>1799</v>
      </c>
      <c r="AG18" s="32">
        <f ca="1">VLOOKUP($A18,[1]男置換!$A$135:$W$156,MATCH(AF$3,[1]男置換!$A$135:$V$135,0),FALSE)</f>
        <v>926</v>
      </c>
      <c r="AH18" s="33">
        <f ca="1">VLOOKUP($A18,[1]女置換!$A$135:$W$156,MATCH(AF$3,[1]女置換!$A$135:$V$135,0),FALSE)</f>
        <v>873</v>
      </c>
      <c r="AJ18" s="12"/>
      <c r="AK18" s="12"/>
    </row>
    <row r="19" spans="1:37" s="2" customFormat="1" ht="14.45" customHeight="1" x14ac:dyDescent="0.4">
      <c r="A19" s="11" t="s">
        <v>31</v>
      </c>
      <c r="B19" s="29">
        <f t="shared" ca="1" si="0"/>
        <v>15367</v>
      </c>
      <c r="C19" s="30">
        <f t="shared" ca="1" si="1"/>
        <v>7893</v>
      </c>
      <c r="D19" s="31">
        <f t="shared" ca="1" si="1"/>
        <v>7474</v>
      </c>
      <c r="E19" s="29">
        <f t="shared" ca="1" si="2"/>
        <v>440</v>
      </c>
      <c r="F19" s="32">
        <f ca="1">VLOOKUP($A19,[1]男置換!$A$135:$W$156,MATCH(E$3,[1]男置換!$A$135:$V$135,0),FALSE)</f>
        <v>232</v>
      </c>
      <c r="G19" s="33">
        <f ca="1">VLOOKUP($A19,[1]女置換!$A$135:$W$156,MATCH(E$3,[1]女置換!$A$135:$V$135,0),FALSE)</f>
        <v>208</v>
      </c>
      <c r="H19" s="34">
        <f t="shared" ca="1" si="3"/>
        <v>609</v>
      </c>
      <c r="I19" s="35">
        <f ca="1">VLOOKUP($A19,[1]男置換!$A$135:$W$156,MATCH(H$3,[1]男置換!$A$135:$V$135,0),FALSE)</f>
        <v>331</v>
      </c>
      <c r="J19" s="33">
        <f ca="1">VLOOKUP($A19,[1]女置換!$A$135:$W$156,MATCH(H$3,[1]女置換!$A$135:$V$135,0),FALSE)</f>
        <v>278</v>
      </c>
      <c r="K19" s="29">
        <f t="shared" ca="1" si="4"/>
        <v>690</v>
      </c>
      <c r="L19" s="32">
        <f ca="1">VLOOKUP($A19,[1]男置換!$A$135:$W$156,MATCH(K$3,[1]男置換!$A$135:$V$135,0),FALSE)</f>
        <v>361</v>
      </c>
      <c r="M19" s="33">
        <f ca="1">VLOOKUP($A19,[1]女置換!$A$135:$W$156,MATCH(K$3,[1]女置換!$A$135:$V$135,0),FALSE)</f>
        <v>329</v>
      </c>
      <c r="N19" s="29">
        <f t="shared" ca="1" si="5"/>
        <v>814</v>
      </c>
      <c r="O19" s="32">
        <f ca="1">VLOOKUP($A19,[1]男置換!$A$135:$W$156,MATCH(N$3,[1]男置換!$A$135:$V$135,0),FALSE)</f>
        <v>407</v>
      </c>
      <c r="P19" s="33">
        <f ca="1">VLOOKUP($A19,[1]女置換!$A$135:$W$156,MATCH(N$3,[1]女置換!$A$135:$V$135,0),FALSE)</f>
        <v>407</v>
      </c>
      <c r="Q19" s="29">
        <f t="shared" ca="1" si="6"/>
        <v>1146</v>
      </c>
      <c r="R19" s="32">
        <f ca="1">VLOOKUP($A19,[1]男置換!$A$135:$W$156,MATCH(Q$3,[1]男置換!$A$135:$V$135,0),FALSE)</f>
        <v>636</v>
      </c>
      <c r="S19" s="33">
        <f ca="1">VLOOKUP($A19,[1]女置換!$A$135:$W$156,MATCH(Q$3,[1]女置換!$A$135:$V$135,0),FALSE)</f>
        <v>510</v>
      </c>
      <c r="T19" s="29">
        <f t="shared" ca="1" si="7"/>
        <v>1046</v>
      </c>
      <c r="U19" s="32">
        <f ca="1">VLOOKUP($A19,[1]男置換!$A$135:$W$156,MATCH(T$3,[1]男置換!$A$135:$V$135,0),FALSE)</f>
        <v>563</v>
      </c>
      <c r="V19" s="33">
        <f ca="1">VLOOKUP($A19,[1]女置換!$A$135:$W$156,MATCH(T$3,[1]女置換!$A$135:$V$135,0),FALSE)</f>
        <v>483</v>
      </c>
      <c r="W19" s="29">
        <f t="shared" ca="1" si="8"/>
        <v>921</v>
      </c>
      <c r="X19" s="32">
        <f ca="1">VLOOKUP($A19,[1]男置換!$A$135:$W$156,MATCH(W$3,[1]男置換!$A$135:$V$135,0),FALSE)</f>
        <v>482</v>
      </c>
      <c r="Y19" s="33">
        <f ca="1">VLOOKUP($A19,[1]女置換!$A$135:$W$156,MATCH(W$3,[1]女置換!$A$135:$V$135,0),FALSE)</f>
        <v>439</v>
      </c>
      <c r="Z19" s="29">
        <f t="shared" ca="1" si="9"/>
        <v>905</v>
      </c>
      <c r="AA19" s="32">
        <f ca="1">VLOOKUP($A19,[1]男置換!$A$135:$W$156,MATCH(Z$3,[1]男置換!$A$135:$V$135,0),FALSE)</f>
        <v>493</v>
      </c>
      <c r="AB19" s="33">
        <f ca="1">VLOOKUP($A19,[1]女置換!$A$135:$W$156,MATCH(Z$3,[1]女置換!$A$135:$V$135,0),FALSE)</f>
        <v>412</v>
      </c>
      <c r="AC19" s="29">
        <f t="shared" ca="1" si="10"/>
        <v>1013</v>
      </c>
      <c r="AD19" s="32">
        <f ca="1">VLOOKUP($A19,[1]男置換!$A$135:$W$156,MATCH(AC$3,[1]男置換!$A$135:$V$135,0),FALSE)</f>
        <v>544</v>
      </c>
      <c r="AE19" s="33">
        <f ca="1">VLOOKUP($A19,[1]女置換!$A$135:$W$156,MATCH(AC$3,[1]女置換!$A$135:$V$135,0),FALSE)</f>
        <v>469</v>
      </c>
      <c r="AF19" s="29">
        <f t="shared" ca="1" si="11"/>
        <v>1097</v>
      </c>
      <c r="AG19" s="32">
        <f ca="1">VLOOKUP($A19,[1]男置換!$A$135:$W$156,MATCH(AF$3,[1]男置換!$A$135:$V$135,0),FALSE)</f>
        <v>572</v>
      </c>
      <c r="AH19" s="33">
        <f ca="1">VLOOKUP($A19,[1]女置換!$A$135:$W$156,MATCH(AF$3,[1]女置換!$A$135:$V$135,0),FALSE)</f>
        <v>525</v>
      </c>
    </row>
    <row r="20" spans="1:37" s="2" customFormat="1" ht="14.45" customHeight="1" x14ac:dyDescent="0.4">
      <c r="A20" s="13" t="s">
        <v>32</v>
      </c>
      <c r="B20" s="29">
        <f t="shared" ca="1" si="0"/>
        <v>9745</v>
      </c>
      <c r="C20" s="30">
        <f t="shared" ca="1" si="1"/>
        <v>4815</v>
      </c>
      <c r="D20" s="31">
        <f t="shared" ca="1" si="1"/>
        <v>4930</v>
      </c>
      <c r="E20" s="29">
        <f t="shared" ca="1" si="2"/>
        <v>258</v>
      </c>
      <c r="F20" s="32">
        <f ca="1">VLOOKUP($A20,[1]男置換!$A$135:$W$156,MATCH(E$3,[1]男置換!$A$135:$V$135,0),FALSE)</f>
        <v>128</v>
      </c>
      <c r="G20" s="33">
        <f ca="1">VLOOKUP($A20,[1]女置換!$A$135:$W$156,MATCH(E$3,[1]女置換!$A$135:$V$135,0),FALSE)</f>
        <v>130</v>
      </c>
      <c r="H20" s="34">
        <f t="shared" ca="1" si="3"/>
        <v>268</v>
      </c>
      <c r="I20" s="35">
        <f ca="1">VLOOKUP($A20,[1]男置換!$A$135:$W$156,MATCH(H$3,[1]男置換!$A$135:$V$135,0),FALSE)</f>
        <v>131</v>
      </c>
      <c r="J20" s="33">
        <f ca="1">VLOOKUP($A20,[1]女置換!$A$135:$W$156,MATCH(H$3,[1]女置換!$A$135:$V$135,0),FALSE)</f>
        <v>137</v>
      </c>
      <c r="K20" s="29">
        <f t="shared" ca="1" si="4"/>
        <v>314</v>
      </c>
      <c r="L20" s="32">
        <f ca="1">VLOOKUP($A20,[1]男置換!$A$135:$W$156,MATCH(K$3,[1]男置換!$A$135:$V$135,0),FALSE)</f>
        <v>151</v>
      </c>
      <c r="M20" s="33">
        <f ca="1">VLOOKUP($A20,[1]女置換!$A$135:$W$156,MATCH(K$3,[1]女置換!$A$135:$V$135,0),FALSE)</f>
        <v>163</v>
      </c>
      <c r="N20" s="29">
        <f t="shared" ca="1" si="5"/>
        <v>424</v>
      </c>
      <c r="O20" s="32">
        <f ca="1">VLOOKUP($A20,[1]男置換!$A$135:$W$156,MATCH(N$3,[1]男置換!$A$135:$V$135,0),FALSE)</f>
        <v>226</v>
      </c>
      <c r="P20" s="33">
        <f ca="1">VLOOKUP($A20,[1]女置換!$A$135:$W$156,MATCH(N$3,[1]女置換!$A$135:$V$135,0),FALSE)</f>
        <v>198</v>
      </c>
      <c r="Q20" s="29">
        <f t="shared" ca="1" si="6"/>
        <v>658</v>
      </c>
      <c r="R20" s="32">
        <f ca="1">VLOOKUP($A20,[1]男置換!$A$135:$W$156,MATCH(Q$3,[1]男置換!$A$135:$V$135,0),FALSE)</f>
        <v>327</v>
      </c>
      <c r="S20" s="33">
        <f ca="1">VLOOKUP($A20,[1]女置換!$A$135:$W$156,MATCH(Q$3,[1]女置換!$A$135:$V$135,0),FALSE)</f>
        <v>331</v>
      </c>
      <c r="T20" s="29">
        <f t="shared" ca="1" si="7"/>
        <v>576</v>
      </c>
      <c r="U20" s="32">
        <f ca="1">VLOOKUP($A20,[1]男置換!$A$135:$W$156,MATCH(T$3,[1]男置換!$A$135:$V$135,0),FALSE)</f>
        <v>296</v>
      </c>
      <c r="V20" s="33">
        <f ca="1">VLOOKUP($A20,[1]女置換!$A$135:$W$156,MATCH(T$3,[1]女置換!$A$135:$V$135,0),FALSE)</f>
        <v>280</v>
      </c>
      <c r="W20" s="29">
        <f t="shared" ca="1" si="8"/>
        <v>534</v>
      </c>
      <c r="X20" s="32">
        <f ca="1">VLOOKUP($A20,[1]男置換!$A$135:$W$156,MATCH(W$3,[1]男置換!$A$135:$V$135,0),FALSE)</f>
        <v>260</v>
      </c>
      <c r="Y20" s="33">
        <f ca="1">VLOOKUP($A20,[1]女置換!$A$135:$W$156,MATCH(W$3,[1]女置換!$A$135:$V$135,0),FALSE)</f>
        <v>274</v>
      </c>
      <c r="Z20" s="29">
        <f t="shared" ca="1" si="9"/>
        <v>529</v>
      </c>
      <c r="AA20" s="32">
        <f ca="1">VLOOKUP($A20,[1]男置換!$A$135:$W$156,MATCH(Z$3,[1]男置換!$A$135:$V$135,0),FALSE)</f>
        <v>277</v>
      </c>
      <c r="AB20" s="33">
        <f ca="1">VLOOKUP($A20,[1]女置換!$A$135:$W$156,MATCH(Z$3,[1]女置換!$A$135:$V$135,0),FALSE)</f>
        <v>252</v>
      </c>
      <c r="AC20" s="29">
        <f t="shared" ca="1" si="10"/>
        <v>549</v>
      </c>
      <c r="AD20" s="32">
        <f ca="1">VLOOKUP($A20,[1]男置換!$A$135:$W$156,MATCH(AC$3,[1]男置換!$A$135:$V$135,0),FALSE)</f>
        <v>289</v>
      </c>
      <c r="AE20" s="33">
        <f ca="1">VLOOKUP($A20,[1]女置換!$A$135:$W$156,MATCH(AC$3,[1]女置換!$A$135:$V$135,0),FALSE)</f>
        <v>260</v>
      </c>
      <c r="AF20" s="29">
        <f t="shared" ca="1" si="11"/>
        <v>705</v>
      </c>
      <c r="AG20" s="32">
        <f ca="1">VLOOKUP($A20,[1]男置換!$A$135:$W$156,MATCH(AF$3,[1]男置換!$A$135:$V$135,0),FALSE)</f>
        <v>351</v>
      </c>
      <c r="AH20" s="33">
        <f ca="1">VLOOKUP($A20,[1]女置換!$A$135:$W$156,MATCH(AF$3,[1]女置換!$A$135:$V$135,0),FALSE)</f>
        <v>354</v>
      </c>
    </row>
    <row r="21" spans="1:37" s="2" customFormat="1" ht="14.45" customHeight="1" x14ac:dyDescent="0.4">
      <c r="A21" s="11" t="s">
        <v>33</v>
      </c>
      <c r="B21" s="29">
        <f t="shared" ca="1" si="0"/>
        <v>9838</v>
      </c>
      <c r="C21" s="30">
        <f ca="1">SUM(F21,I21,L21,O21,R21,U21,X21,AA21,AD21,AG21,C46,F46,I46,L46,O46,R46,U46,X46,AA46,AD46,AG46)</f>
        <v>4857</v>
      </c>
      <c r="D21" s="31">
        <f ca="1">SUM(G21,J21,M21,P21,S21,V21,Y21,AB21,AE21,AH21,D46,G46,J46,M46,P46,S46,V46,Y46,AB46,AE46,AH46)</f>
        <v>4981</v>
      </c>
      <c r="E21" s="29">
        <f t="shared" ca="1" si="2"/>
        <v>236</v>
      </c>
      <c r="F21" s="32">
        <f ca="1">VLOOKUP($A21,[1]男置換!$A$135:$W$156,MATCH(E$3,[1]男置換!$A$135:$V$135,0),FALSE)</f>
        <v>129</v>
      </c>
      <c r="G21" s="33">
        <f ca="1">VLOOKUP($A21,[1]女置換!$A$135:$W$156,MATCH(E$3,[1]女置換!$A$135:$V$135,0),FALSE)</f>
        <v>107</v>
      </c>
      <c r="H21" s="34">
        <f t="shared" ca="1" si="3"/>
        <v>305</v>
      </c>
      <c r="I21" s="35">
        <f ca="1">VLOOKUP($A21,[1]男置換!$A$135:$W$156,MATCH(H$3,[1]男置換!$A$135:$V$135,0),FALSE)</f>
        <v>165</v>
      </c>
      <c r="J21" s="33">
        <f ca="1">VLOOKUP($A21,[1]女置換!$A$135:$W$156,MATCH(H$3,[1]女置換!$A$135:$V$135,0),FALSE)</f>
        <v>140</v>
      </c>
      <c r="K21" s="29">
        <f t="shared" ca="1" si="4"/>
        <v>376</v>
      </c>
      <c r="L21" s="32">
        <f ca="1">VLOOKUP($A21,[1]男置換!$A$135:$W$156,MATCH(K$3,[1]男置換!$A$135:$V$135,0),FALSE)</f>
        <v>194</v>
      </c>
      <c r="M21" s="33">
        <f ca="1">VLOOKUP($A21,[1]女置換!$A$135:$W$156,MATCH(K$3,[1]女置換!$A$135:$V$135,0),FALSE)</f>
        <v>182</v>
      </c>
      <c r="N21" s="29">
        <f t="shared" ca="1" si="5"/>
        <v>388</v>
      </c>
      <c r="O21" s="32">
        <f ca="1">VLOOKUP($A21,[1]男置換!$A$135:$W$156,MATCH(N$3,[1]男置換!$A$135:$V$135,0),FALSE)</f>
        <v>198</v>
      </c>
      <c r="P21" s="33">
        <f ca="1">VLOOKUP($A21,[1]女置換!$A$135:$W$156,MATCH(N$3,[1]女置換!$A$135:$V$135,0),FALSE)</f>
        <v>190</v>
      </c>
      <c r="Q21" s="29">
        <f t="shared" ca="1" si="6"/>
        <v>601</v>
      </c>
      <c r="R21" s="32">
        <f ca="1">VLOOKUP($A21,[1]男置換!$A$135:$W$156,MATCH(Q$3,[1]男置換!$A$135:$V$135,0),FALSE)</f>
        <v>312</v>
      </c>
      <c r="S21" s="33">
        <f ca="1">VLOOKUP($A21,[1]女置換!$A$135:$W$156,MATCH(Q$3,[1]女置換!$A$135:$V$135,0),FALSE)</f>
        <v>289</v>
      </c>
      <c r="T21" s="29">
        <f t="shared" ca="1" si="7"/>
        <v>589</v>
      </c>
      <c r="U21" s="32">
        <f ca="1">VLOOKUP($A21,[1]男置換!$A$135:$W$156,MATCH(T$3,[1]男置換!$A$135:$V$135,0),FALSE)</f>
        <v>300</v>
      </c>
      <c r="V21" s="33">
        <f ca="1">VLOOKUP($A21,[1]女置換!$A$135:$W$156,MATCH(T$3,[1]女置換!$A$135:$V$135,0),FALSE)</f>
        <v>289</v>
      </c>
      <c r="W21" s="29">
        <f t="shared" ca="1" si="8"/>
        <v>476</v>
      </c>
      <c r="X21" s="32">
        <f ca="1">VLOOKUP($A21,[1]男置換!$A$135:$W$156,MATCH(W$3,[1]男置換!$A$135:$V$135,0),FALSE)</f>
        <v>239</v>
      </c>
      <c r="Y21" s="33">
        <f ca="1">VLOOKUP($A21,[1]女置換!$A$135:$W$156,MATCH(W$3,[1]女置換!$A$135:$V$135,0),FALSE)</f>
        <v>237</v>
      </c>
      <c r="Z21" s="29">
        <f t="shared" ca="1" si="9"/>
        <v>496</v>
      </c>
      <c r="AA21" s="32">
        <f ca="1">VLOOKUP($A21,[1]男置換!$A$135:$W$156,MATCH(Z$3,[1]男置換!$A$135:$V$135,0),FALSE)</f>
        <v>266</v>
      </c>
      <c r="AB21" s="33">
        <f ca="1">VLOOKUP($A21,[1]女置換!$A$135:$W$156,MATCH(Z$3,[1]女置換!$A$135:$V$135,0),FALSE)</f>
        <v>230</v>
      </c>
      <c r="AC21" s="29">
        <f t="shared" ca="1" si="10"/>
        <v>591</v>
      </c>
      <c r="AD21" s="32">
        <f ca="1">VLOOKUP($A21,[1]男置換!$A$135:$W$156,MATCH(AC$3,[1]男置換!$A$135:$V$135,0),FALSE)</f>
        <v>311</v>
      </c>
      <c r="AE21" s="33">
        <f ca="1">VLOOKUP($A21,[1]女置換!$A$135:$W$156,MATCH(AC$3,[1]女置換!$A$135:$V$135,0),FALSE)</f>
        <v>280</v>
      </c>
      <c r="AF21" s="29">
        <f t="shared" ca="1" si="11"/>
        <v>650</v>
      </c>
      <c r="AG21" s="32">
        <f ca="1">VLOOKUP($A21,[1]男置換!$A$135:$W$156,MATCH(AF$3,[1]男置換!$A$135:$V$135,0),FALSE)</f>
        <v>330</v>
      </c>
      <c r="AH21" s="33">
        <f ca="1">VLOOKUP($A21,[1]女置換!$A$135:$W$156,MATCH(AF$3,[1]女置換!$A$135:$V$135,0),FALSE)</f>
        <v>320</v>
      </c>
    </row>
    <row r="22" spans="1:37" s="2" customFormat="1" ht="14.45" customHeight="1" x14ac:dyDescent="0.4">
      <c r="A22" s="11" t="s">
        <v>34</v>
      </c>
      <c r="B22" s="29">
        <f t="shared" ca="1" si="0"/>
        <v>5905</v>
      </c>
      <c r="C22" s="30">
        <f t="shared" ref="C22:D24" ca="1" si="12">SUM(F22,I22,L22,O22,R22,U22,X22,AA22,AD22,AG22,C47,F47,I47,L47,O47,R47,U47,X47,AA47,AD47,AG47)</f>
        <v>2899</v>
      </c>
      <c r="D22" s="31">
        <f t="shared" ca="1" si="12"/>
        <v>3006</v>
      </c>
      <c r="E22" s="29">
        <f t="shared" ca="1" si="2"/>
        <v>170</v>
      </c>
      <c r="F22" s="32">
        <f ca="1">VLOOKUP($A22,[1]男置換!$A$135:$W$156,MATCH(E$3,[1]男置換!$A$135:$V$135,0),FALSE)</f>
        <v>74</v>
      </c>
      <c r="G22" s="33">
        <f ca="1">VLOOKUP($A22,[1]女置換!$A$135:$W$156,MATCH(E$3,[1]女置換!$A$135:$V$135,0),FALSE)</f>
        <v>96</v>
      </c>
      <c r="H22" s="34">
        <f t="shared" ca="1" si="3"/>
        <v>316</v>
      </c>
      <c r="I22" s="35">
        <f ca="1">VLOOKUP($A22,[1]男置換!$A$135:$W$156,MATCH(H$3,[1]男置換!$A$135:$V$135,0),FALSE)</f>
        <v>154</v>
      </c>
      <c r="J22" s="33">
        <f ca="1">VLOOKUP($A22,[1]女置換!$A$135:$W$156,MATCH(H$3,[1]女置換!$A$135:$V$135,0),FALSE)</f>
        <v>162</v>
      </c>
      <c r="K22" s="29">
        <f t="shared" ca="1" si="4"/>
        <v>362</v>
      </c>
      <c r="L22" s="32">
        <f ca="1">VLOOKUP($A22,[1]男置換!$A$135:$W$156,MATCH(K$3,[1]男置換!$A$135:$V$135,0),FALSE)</f>
        <v>192</v>
      </c>
      <c r="M22" s="33">
        <f ca="1">VLOOKUP($A22,[1]女置換!$A$135:$W$156,MATCH(K$3,[1]女置換!$A$135:$V$135,0),FALSE)</f>
        <v>170</v>
      </c>
      <c r="N22" s="29">
        <f t="shared" ca="1" si="5"/>
        <v>396</v>
      </c>
      <c r="O22" s="32">
        <f ca="1">VLOOKUP($A22,[1]男置換!$A$135:$W$156,MATCH(N$3,[1]男置換!$A$135:$V$135,0),FALSE)</f>
        <v>205</v>
      </c>
      <c r="P22" s="33">
        <f ca="1">VLOOKUP($A22,[1]女置換!$A$135:$W$156,MATCH(N$3,[1]女置換!$A$135:$V$135,0),FALSE)</f>
        <v>191</v>
      </c>
      <c r="Q22" s="29">
        <f t="shared" ca="1" si="6"/>
        <v>322</v>
      </c>
      <c r="R22" s="32">
        <f ca="1">VLOOKUP($A22,[1]男置換!$A$135:$W$156,MATCH(Q$3,[1]男置換!$A$135:$V$135,0),FALSE)</f>
        <v>163</v>
      </c>
      <c r="S22" s="33">
        <f ca="1">VLOOKUP($A22,[1]女置換!$A$135:$W$156,MATCH(Q$3,[1]女置換!$A$135:$V$135,0),FALSE)</f>
        <v>159</v>
      </c>
      <c r="T22" s="29">
        <f t="shared" ca="1" si="7"/>
        <v>223</v>
      </c>
      <c r="U22" s="32">
        <f ca="1">VLOOKUP($A22,[1]男置換!$A$135:$W$156,MATCH(T$3,[1]男置換!$A$135:$V$135,0),FALSE)</f>
        <v>125</v>
      </c>
      <c r="V22" s="33">
        <f ca="1">VLOOKUP($A22,[1]女置換!$A$135:$W$156,MATCH(T$3,[1]女置換!$A$135:$V$135,0),FALSE)</f>
        <v>98</v>
      </c>
      <c r="W22" s="29">
        <f t="shared" ca="1" si="8"/>
        <v>196</v>
      </c>
      <c r="X22" s="32">
        <f ca="1">VLOOKUP($A22,[1]男置換!$A$135:$W$156,MATCH(W$3,[1]男置換!$A$135:$V$135,0),FALSE)</f>
        <v>92</v>
      </c>
      <c r="Y22" s="33">
        <f ca="1">VLOOKUP($A22,[1]女置換!$A$135:$W$156,MATCH(W$3,[1]女置換!$A$135:$V$135,0),FALSE)</f>
        <v>104</v>
      </c>
      <c r="Z22" s="29">
        <f t="shared" ca="1" si="9"/>
        <v>302</v>
      </c>
      <c r="AA22" s="32">
        <f ca="1">VLOOKUP($A22,[1]男置換!$A$135:$W$156,MATCH(Z$3,[1]男置換!$A$135:$V$135,0),FALSE)</f>
        <v>146</v>
      </c>
      <c r="AB22" s="33">
        <f ca="1">VLOOKUP($A22,[1]女置換!$A$135:$W$156,MATCH(Z$3,[1]女置換!$A$135:$V$135,0),FALSE)</f>
        <v>156</v>
      </c>
      <c r="AC22" s="29">
        <f t="shared" ca="1" si="10"/>
        <v>447</v>
      </c>
      <c r="AD22" s="32">
        <f ca="1">VLOOKUP($A22,[1]男置換!$A$135:$W$156,MATCH(AC$3,[1]男置換!$A$135:$V$135,0),FALSE)</f>
        <v>227</v>
      </c>
      <c r="AE22" s="33">
        <f ca="1">VLOOKUP($A22,[1]女置換!$A$135:$W$156,MATCH(AC$3,[1]女置換!$A$135:$V$135,0),FALSE)</f>
        <v>220</v>
      </c>
      <c r="AF22" s="29">
        <f t="shared" ca="1" si="11"/>
        <v>574</v>
      </c>
      <c r="AG22" s="32">
        <f ca="1">VLOOKUP($A22,[1]男置換!$A$135:$W$156,MATCH(AF$3,[1]男置換!$A$135:$V$135,0),FALSE)</f>
        <v>277</v>
      </c>
      <c r="AH22" s="33">
        <f ca="1">VLOOKUP($A22,[1]女置換!$A$135:$W$156,MATCH(AF$3,[1]女置換!$A$135:$V$135,0),FALSE)</f>
        <v>297</v>
      </c>
      <c r="AJ22" s="12"/>
      <c r="AK22" s="12"/>
    </row>
    <row r="23" spans="1:37" s="2" customFormat="1" ht="14.45" customHeight="1" x14ac:dyDescent="0.4">
      <c r="A23" s="13" t="s">
        <v>35</v>
      </c>
      <c r="B23" s="29">
        <f t="shared" ca="1" si="0"/>
        <v>30485</v>
      </c>
      <c r="C23" s="30">
        <f t="shared" ca="1" si="12"/>
        <v>14997</v>
      </c>
      <c r="D23" s="31">
        <f t="shared" ca="1" si="12"/>
        <v>15488</v>
      </c>
      <c r="E23" s="29">
        <f t="shared" ca="1" si="2"/>
        <v>1276</v>
      </c>
      <c r="F23" s="32">
        <f ca="1">VLOOKUP($A23,[1]男置換!$A$135:$W$156,MATCH(E$3,[1]男置換!$A$135:$V$135,0),FALSE)</f>
        <v>641</v>
      </c>
      <c r="G23" s="33">
        <f ca="1">VLOOKUP($A23,[1]女置換!$A$135:$W$156,MATCH(E$3,[1]女置換!$A$135:$V$135,0),FALSE)</f>
        <v>635</v>
      </c>
      <c r="H23" s="34">
        <f t="shared" ca="1" si="3"/>
        <v>1339</v>
      </c>
      <c r="I23" s="35">
        <f ca="1">VLOOKUP($A23,[1]男置換!$A$135:$W$156,MATCH(H$3,[1]男置換!$A$135:$V$135,0),FALSE)</f>
        <v>691</v>
      </c>
      <c r="J23" s="33">
        <f ca="1">VLOOKUP($A23,[1]女置換!$A$135:$W$156,MATCH(H$3,[1]女置換!$A$135:$V$135,0),FALSE)</f>
        <v>648</v>
      </c>
      <c r="K23" s="29">
        <f t="shared" ca="1" si="4"/>
        <v>1235</v>
      </c>
      <c r="L23" s="32">
        <f ca="1">VLOOKUP($A23,[1]男置換!$A$135:$W$156,MATCH(K$3,[1]男置換!$A$135:$V$135,0),FALSE)</f>
        <v>621</v>
      </c>
      <c r="M23" s="33">
        <f ca="1">VLOOKUP($A23,[1]女置換!$A$135:$W$156,MATCH(K$3,[1]女置換!$A$135:$V$135,0),FALSE)</f>
        <v>614</v>
      </c>
      <c r="N23" s="29">
        <f t="shared" ca="1" si="5"/>
        <v>1300</v>
      </c>
      <c r="O23" s="32">
        <f ca="1">VLOOKUP($A23,[1]男置換!$A$135:$W$156,MATCH(N$3,[1]男置換!$A$135:$V$135,0),FALSE)</f>
        <v>695</v>
      </c>
      <c r="P23" s="33">
        <f ca="1">VLOOKUP($A23,[1]女置換!$A$135:$W$156,MATCH(N$3,[1]女置換!$A$135:$V$135,0),FALSE)</f>
        <v>605</v>
      </c>
      <c r="Q23" s="29">
        <f t="shared" ca="1" si="6"/>
        <v>1636</v>
      </c>
      <c r="R23" s="32">
        <f ca="1">VLOOKUP($A23,[1]男置換!$A$135:$W$156,MATCH(Q$3,[1]男置換!$A$135:$V$135,0),FALSE)</f>
        <v>858</v>
      </c>
      <c r="S23" s="33">
        <f ca="1">VLOOKUP($A23,[1]女置換!$A$135:$W$156,MATCH(Q$3,[1]女置換!$A$135:$V$135,0),FALSE)</f>
        <v>778</v>
      </c>
      <c r="T23" s="29">
        <f t="shared" ca="1" si="7"/>
        <v>1928</v>
      </c>
      <c r="U23" s="32">
        <f ca="1">VLOOKUP($A23,[1]男置換!$A$135:$W$156,MATCH(T$3,[1]男置換!$A$135:$V$135,0),FALSE)</f>
        <v>997</v>
      </c>
      <c r="V23" s="33">
        <f ca="1">VLOOKUP($A23,[1]女置換!$A$135:$W$156,MATCH(T$3,[1]女置換!$A$135:$V$135,0),FALSE)</f>
        <v>931</v>
      </c>
      <c r="W23" s="29">
        <f t="shared" ca="1" si="8"/>
        <v>2051</v>
      </c>
      <c r="X23" s="32">
        <f ca="1">VLOOKUP($A23,[1]男置換!$A$135:$W$156,MATCH(W$3,[1]男置換!$A$135:$V$135,0),FALSE)</f>
        <v>1013</v>
      </c>
      <c r="Y23" s="33">
        <f ca="1">VLOOKUP($A23,[1]女置換!$A$135:$W$156,MATCH(W$3,[1]女置換!$A$135:$V$135,0),FALSE)</f>
        <v>1038</v>
      </c>
      <c r="Z23" s="29">
        <f t="shared" ca="1" si="9"/>
        <v>2062</v>
      </c>
      <c r="AA23" s="32">
        <f ca="1">VLOOKUP($A23,[1]男置換!$A$135:$W$156,MATCH(Z$3,[1]男置換!$A$135:$V$135,0),FALSE)</f>
        <v>1062</v>
      </c>
      <c r="AB23" s="33">
        <f ca="1">VLOOKUP($A23,[1]女置換!$A$135:$W$156,MATCH(Z$3,[1]女置換!$A$135:$V$135,0),FALSE)</f>
        <v>1000</v>
      </c>
      <c r="AC23" s="29">
        <f t="shared" ca="1" si="10"/>
        <v>2059</v>
      </c>
      <c r="AD23" s="32">
        <f ca="1">VLOOKUP($A23,[1]男置換!$A$135:$W$156,MATCH(AC$3,[1]男置換!$A$135:$V$135,0),FALSE)</f>
        <v>1069</v>
      </c>
      <c r="AE23" s="33">
        <f ca="1">VLOOKUP($A23,[1]女置換!$A$135:$W$156,MATCH(AC$3,[1]女置換!$A$135:$V$135,0),FALSE)</f>
        <v>990</v>
      </c>
      <c r="AF23" s="29">
        <f t="shared" ca="1" si="11"/>
        <v>2239</v>
      </c>
      <c r="AG23" s="32">
        <f ca="1">VLOOKUP($A23,[1]男置換!$A$135:$W$156,MATCH(AF$3,[1]男置換!$A$135:$V$135,0),FALSE)</f>
        <v>1108</v>
      </c>
      <c r="AH23" s="33">
        <f ca="1">VLOOKUP($A23,[1]女置換!$A$135:$W$156,MATCH(AF$3,[1]女置換!$A$135:$V$135,0),FALSE)</f>
        <v>1131</v>
      </c>
    </row>
    <row r="24" spans="1:37" s="2" customFormat="1" ht="14.45" customHeight="1" x14ac:dyDescent="0.4">
      <c r="A24" s="11" t="s">
        <v>36</v>
      </c>
      <c r="B24" s="29">
        <f t="shared" ca="1" si="0"/>
        <v>451</v>
      </c>
      <c r="C24" s="30">
        <f t="shared" ca="1" si="12"/>
        <v>219</v>
      </c>
      <c r="D24" s="31">
        <f t="shared" ca="1" si="12"/>
        <v>232</v>
      </c>
      <c r="E24" s="29">
        <f t="shared" ca="1" si="2"/>
        <v>13</v>
      </c>
      <c r="F24" s="32">
        <f ca="1">VLOOKUP($A24,[1]男置換!$A$135:$W$156,MATCH(E$3,[1]男置換!$A$135:$V$135,0),FALSE)</f>
        <v>5</v>
      </c>
      <c r="G24" s="33">
        <f ca="1">VLOOKUP($A24,[1]女置換!$A$135:$W$156,MATCH(E$3,[1]女置換!$A$135:$V$135,0),FALSE)</f>
        <v>8</v>
      </c>
      <c r="H24" s="34">
        <f t="shared" ca="1" si="3"/>
        <v>12</v>
      </c>
      <c r="I24" s="35">
        <f ca="1">VLOOKUP($A24,[1]男置換!$A$135:$W$156,MATCH(H$3,[1]男置換!$A$135:$V$135,0),FALSE)</f>
        <v>7</v>
      </c>
      <c r="J24" s="33">
        <f ca="1">VLOOKUP($A24,[1]女置換!$A$135:$W$156,MATCH(H$3,[1]女置換!$A$135:$V$135,0),FALSE)</f>
        <v>5</v>
      </c>
      <c r="K24" s="29">
        <f t="shared" ca="1" si="4"/>
        <v>19</v>
      </c>
      <c r="L24" s="32">
        <f ca="1">VLOOKUP($A24,[1]男置換!$A$135:$W$156,MATCH(K$3,[1]男置換!$A$135:$V$135,0),FALSE)</f>
        <v>11</v>
      </c>
      <c r="M24" s="33">
        <f ca="1">VLOOKUP($A24,[1]女置換!$A$135:$W$156,MATCH(K$3,[1]女置換!$A$135:$V$135,0),FALSE)</f>
        <v>8</v>
      </c>
      <c r="N24" s="29">
        <f t="shared" ca="1" si="5"/>
        <v>24</v>
      </c>
      <c r="O24" s="32">
        <f ca="1">VLOOKUP($A24,[1]男置換!$A$135:$W$156,MATCH(N$3,[1]男置換!$A$135:$V$135,0),FALSE)</f>
        <v>8</v>
      </c>
      <c r="P24" s="33">
        <f ca="1">VLOOKUP($A24,[1]女置換!$A$135:$W$156,MATCH(N$3,[1]女置換!$A$135:$V$135,0),FALSE)</f>
        <v>16</v>
      </c>
      <c r="Q24" s="29">
        <f t="shared" ca="1" si="6"/>
        <v>20</v>
      </c>
      <c r="R24" s="32">
        <f ca="1">VLOOKUP($A24,[1]男置換!$A$135:$W$156,MATCH(Q$3,[1]男置換!$A$135:$V$135,0),FALSE)</f>
        <v>8</v>
      </c>
      <c r="S24" s="33">
        <f ca="1">VLOOKUP($A24,[1]女置換!$A$135:$W$156,MATCH(Q$3,[1]女置換!$A$135:$V$135,0),FALSE)</f>
        <v>12</v>
      </c>
      <c r="T24" s="29">
        <f t="shared" ca="1" si="7"/>
        <v>21</v>
      </c>
      <c r="U24" s="32">
        <f ca="1">VLOOKUP($A24,[1]男置換!$A$135:$W$156,MATCH(T$3,[1]男置換!$A$135:$V$135,0),FALSE)</f>
        <v>14</v>
      </c>
      <c r="V24" s="33">
        <f ca="1">VLOOKUP($A24,[1]女置換!$A$135:$W$156,MATCH(T$3,[1]女置換!$A$135:$V$135,0),FALSE)</f>
        <v>7</v>
      </c>
      <c r="W24" s="29">
        <f t="shared" ca="1" si="8"/>
        <v>18</v>
      </c>
      <c r="X24" s="32">
        <f ca="1">VLOOKUP($A24,[1]男置換!$A$135:$W$156,MATCH(W$3,[1]男置換!$A$135:$V$135,0),FALSE)</f>
        <v>8</v>
      </c>
      <c r="Y24" s="33">
        <f ca="1">VLOOKUP($A24,[1]女置換!$A$135:$W$156,MATCH(W$3,[1]女置換!$A$135:$V$135,0),FALSE)</f>
        <v>10</v>
      </c>
      <c r="Z24" s="29">
        <f t="shared" ca="1" si="9"/>
        <v>22</v>
      </c>
      <c r="AA24" s="32">
        <f ca="1">VLOOKUP($A24,[1]男置換!$A$135:$W$156,MATCH(Z$3,[1]男置換!$A$135:$V$135,0),FALSE)</f>
        <v>13</v>
      </c>
      <c r="AB24" s="33">
        <f ca="1">VLOOKUP($A24,[1]女置換!$A$135:$W$156,MATCH(Z$3,[1]女置換!$A$135:$V$135,0),FALSE)</f>
        <v>9</v>
      </c>
      <c r="AC24" s="29">
        <f t="shared" ca="1" si="10"/>
        <v>31</v>
      </c>
      <c r="AD24" s="32">
        <f ca="1">VLOOKUP($A24,[1]男置換!$A$135:$W$156,MATCH(AC$3,[1]男置換!$A$135:$V$135,0),FALSE)</f>
        <v>18</v>
      </c>
      <c r="AE24" s="33">
        <f ca="1">VLOOKUP($A24,[1]女置換!$A$135:$W$156,MATCH(AC$3,[1]女置換!$A$135:$V$135,0),FALSE)</f>
        <v>13</v>
      </c>
      <c r="AF24" s="29">
        <f t="shared" ca="1" si="11"/>
        <v>37</v>
      </c>
      <c r="AG24" s="32">
        <f ca="1">VLOOKUP($A24,[1]男置換!$A$135:$W$156,MATCH(AF$3,[1]男置換!$A$135:$V$135,0),FALSE)</f>
        <v>14</v>
      </c>
      <c r="AH24" s="33">
        <f ca="1">VLOOKUP($A24,[1]女置換!$A$135:$W$156,MATCH(AF$3,[1]女置換!$A$135:$V$135,0),FALSE)</f>
        <v>23</v>
      </c>
    </row>
    <row r="25" spans="1:37" s="2" customFormat="1" ht="14.45" customHeight="1" x14ac:dyDescent="0.4">
      <c r="A25" s="11" t="s">
        <v>37</v>
      </c>
      <c r="B25" s="34">
        <f ca="1">SUM(B5:B24)</f>
        <v>175009</v>
      </c>
      <c r="C25" s="36">
        <f t="shared" ref="C25:AH25" ca="1" si="13">SUM(C5:C24)</f>
        <v>86940</v>
      </c>
      <c r="D25" s="37">
        <f t="shared" ca="1" si="13"/>
        <v>88069</v>
      </c>
      <c r="E25" s="38">
        <f t="shared" ca="1" si="13"/>
        <v>5755</v>
      </c>
      <c r="F25" s="30">
        <f t="shared" ca="1" si="13"/>
        <v>2958</v>
      </c>
      <c r="G25" s="31">
        <f t="shared" ca="1" si="13"/>
        <v>2797</v>
      </c>
      <c r="H25" s="38">
        <f t="shared" ca="1" si="13"/>
        <v>7167</v>
      </c>
      <c r="I25" s="30">
        <f t="shared" ca="1" si="13"/>
        <v>3714</v>
      </c>
      <c r="J25" s="31">
        <f t="shared" ca="1" si="13"/>
        <v>3453</v>
      </c>
      <c r="K25" s="38">
        <f t="shared" ca="1" si="13"/>
        <v>7770</v>
      </c>
      <c r="L25" s="39">
        <f t="shared" ca="1" si="13"/>
        <v>3985</v>
      </c>
      <c r="M25" s="31">
        <f t="shared" ca="1" si="13"/>
        <v>3785</v>
      </c>
      <c r="N25" s="38">
        <f t="shared" ca="1" si="13"/>
        <v>8450</v>
      </c>
      <c r="O25" s="30">
        <f t="shared" ca="1" si="13"/>
        <v>4486</v>
      </c>
      <c r="P25" s="31">
        <f t="shared" ca="1" si="13"/>
        <v>3964</v>
      </c>
      <c r="Q25" s="38">
        <f t="shared" ca="1" si="13"/>
        <v>10447</v>
      </c>
      <c r="R25" s="39">
        <f t="shared" ca="1" si="13"/>
        <v>5479</v>
      </c>
      <c r="S25" s="31">
        <f t="shared" ca="1" si="13"/>
        <v>4968</v>
      </c>
      <c r="T25" s="38">
        <f t="shared" ca="1" si="13"/>
        <v>10593</v>
      </c>
      <c r="U25" s="30">
        <f t="shared" ca="1" si="13"/>
        <v>5443</v>
      </c>
      <c r="V25" s="31">
        <f t="shared" ca="1" si="13"/>
        <v>5150</v>
      </c>
      <c r="W25" s="38">
        <f t="shared" ca="1" si="13"/>
        <v>9968</v>
      </c>
      <c r="X25" s="30">
        <f t="shared" ca="1" si="13"/>
        <v>5145</v>
      </c>
      <c r="Y25" s="31">
        <f t="shared" ca="1" si="13"/>
        <v>4823</v>
      </c>
      <c r="Z25" s="38">
        <f t="shared" ca="1" si="13"/>
        <v>10390</v>
      </c>
      <c r="AA25" s="30">
        <f t="shared" ca="1" si="13"/>
        <v>5352</v>
      </c>
      <c r="AB25" s="31">
        <f t="shared" ca="1" si="13"/>
        <v>5038</v>
      </c>
      <c r="AC25" s="38">
        <f t="shared" ca="1" si="13"/>
        <v>11796</v>
      </c>
      <c r="AD25" s="30">
        <f t="shared" ca="1" si="13"/>
        <v>6061</v>
      </c>
      <c r="AE25" s="31">
        <f t="shared" ca="1" si="13"/>
        <v>5735</v>
      </c>
      <c r="AF25" s="38">
        <f t="shared" ca="1" si="13"/>
        <v>13231</v>
      </c>
      <c r="AG25" s="30">
        <f t="shared" ca="1" si="13"/>
        <v>6765</v>
      </c>
      <c r="AH25" s="31">
        <f t="shared" ca="1" si="13"/>
        <v>6466</v>
      </c>
    </row>
    <row r="26" spans="1:37" s="2" customFormat="1" ht="10.5" customHeight="1" x14ac:dyDescent="0.4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/>
    </row>
    <row r="27" spans="1:37" s="14" customFormat="1" ht="10.5" hidden="1" customHeight="1" x14ac:dyDescent="0.4">
      <c r="A27" s="19"/>
      <c r="B27" s="20"/>
      <c r="C27" s="21">
        <v>14</v>
      </c>
      <c r="D27" s="21">
        <f>C27</f>
        <v>14</v>
      </c>
      <c r="E27" s="21"/>
      <c r="F27" s="21">
        <f>SUM(C27,1)</f>
        <v>15</v>
      </c>
      <c r="G27" s="21">
        <f>F27</f>
        <v>15</v>
      </c>
      <c r="H27" s="21"/>
      <c r="I27" s="21">
        <f>SUM(F27,1)</f>
        <v>16</v>
      </c>
      <c r="J27" s="21">
        <f>I27</f>
        <v>16</v>
      </c>
      <c r="K27" s="21"/>
      <c r="L27" s="21">
        <f>SUM(I27,1)</f>
        <v>17</v>
      </c>
      <c r="M27" s="21">
        <f>L27</f>
        <v>17</v>
      </c>
      <c r="N27" s="21"/>
      <c r="O27" s="21">
        <f>SUM(L27,1)</f>
        <v>18</v>
      </c>
      <c r="P27" s="21">
        <f>O27</f>
        <v>18</v>
      </c>
      <c r="Q27" s="21"/>
      <c r="R27" s="21">
        <f>SUM(O27,1)</f>
        <v>19</v>
      </c>
      <c r="S27" s="21">
        <f>R27</f>
        <v>19</v>
      </c>
      <c r="T27" s="21"/>
      <c r="U27" s="21">
        <f>SUM(R27,1)</f>
        <v>20</v>
      </c>
      <c r="V27" s="21">
        <f>U27</f>
        <v>20</v>
      </c>
      <c r="W27" s="21"/>
      <c r="X27" s="21">
        <f>SUM(U27,1)</f>
        <v>21</v>
      </c>
      <c r="Y27" s="21">
        <f>X27</f>
        <v>21</v>
      </c>
      <c r="Z27" s="21"/>
      <c r="AA27" s="21">
        <f>SUM(X27,1)</f>
        <v>22</v>
      </c>
      <c r="AB27" s="21">
        <f>AA27</f>
        <v>22</v>
      </c>
      <c r="AC27" s="21"/>
      <c r="AD27" s="21">
        <f>SUM(AA27,1)</f>
        <v>23</v>
      </c>
      <c r="AE27" s="21">
        <f>AD27</f>
        <v>23</v>
      </c>
      <c r="AF27" s="21"/>
      <c r="AG27" s="21">
        <f>SUM(AD27,1)</f>
        <v>24</v>
      </c>
      <c r="AH27" s="21">
        <f>AG27</f>
        <v>24</v>
      </c>
    </row>
    <row r="28" spans="1:37" s="2" customFormat="1" ht="14.45" customHeight="1" x14ac:dyDescent="0.4">
      <c r="A28" s="63" t="s">
        <v>2</v>
      </c>
      <c r="B28" s="64" t="s">
        <v>38</v>
      </c>
      <c r="C28" s="64"/>
      <c r="D28" s="64"/>
      <c r="E28" s="64" t="s">
        <v>39</v>
      </c>
      <c r="F28" s="64"/>
      <c r="G28" s="64"/>
      <c r="H28" s="64" t="s">
        <v>40</v>
      </c>
      <c r="I28" s="64"/>
      <c r="J28" s="64"/>
      <c r="K28" s="64" t="s">
        <v>41</v>
      </c>
      <c r="L28" s="64"/>
      <c r="M28" s="64"/>
      <c r="N28" s="64" t="s">
        <v>42</v>
      </c>
      <c r="O28" s="64"/>
      <c r="P28" s="64"/>
      <c r="Q28" s="64" t="s">
        <v>43</v>
      </c>
      <c r="R28" s="64"/>
      <c r="S28" s="64"/>
      <c r="T28" s="64" t="s">
        <v>44</v>
      </c>
      <c r="U28" s="64"/>
      <c r="V28" s="64"/>
      <c r="W28" s="64" t="s">
        <v>45</v>
      </c>
      <c r="X28" s="64"/>
      <c r="Y28" s="64"/>
      <c r="Z28" s="64" t="s">
        <v>46</v>
      </c>
      <c r="AA28" s="64"/>
      <c r="AB28" s="64"/>
      <c r="AC28" s="64" t="s">
        <v>47</v>
      </c>
      <c r="AD28" s="64"/>
      <c r="AE28" s="64"/>
      <c r="AF28" s="64" t="s">
        <v>48</v>
      </c>
      <c r="AG28" s="64"/>
      <c r="AH28" s="64"/>
    </row>
    <row r="29" spans="1:37" s="2" customFormat="1" ht="14.45" customHeight="1" x14ac:dyDescent="0.4">
      <c r="A29" s="56"/>
      <c r="B29" s="4" t="s">
        <v>14</v>
      </c>
      <c r="C29" s="5" t="s">
        <v>15</v>
      </c>
      <c r="D29" s="9" t="s">
        <v>16</v>
      </c>
      <c r="E29" s="8" t="s">
        <v>14</v>
      </c>
      <c r="F29" s="5" t="s">
        <v>15</v>
      </c>
      <c r="G29" s="9" t="s">
        <v>16</v>
      </c>
      <c r="H29" s="4" t="s">
        <v>14</v>
      </c>
      <c r="I29" s="5" t="s">
        <v>15</v>
      </c>
      <c r="J29" s="9" t="s">
        <v>16</v>
      </c>
      <c r="K29" s="4" t="s">
        <v>14</v>
      </c>
      <c r="L29" s="8" t="s">
        <v>15</v>
      </c>
      <c r="M29" s="10" t="s">
        <v>16</v>
      </c>
      <c r="N29" s="4" t="s">
        <v>14</v>
      </c>
      <c r="O29" s="5" t="s">
        <v>15</v>
      </c>
      <c r="P29" s="9" t="s">
        <v>16</v>
      </c>
      <c r="Q29" s="4" t="s">
        <v>14</v>
      </c>
      <c r="R29" s="5" t="s">
        <v>15</v>
      </c>
      <c r="S29" s="10" t="s">
        <v>16</v>
      </c>
      <c r="T29" s="4" t="s">
        <v>14</v>
      </c>
      <c r="U29" s="5" t="s">
        <v>15</v>
      </c>
      <c r="V29" s="10" t="s">
        <v>16</v>
      </c>
      <c r="W29" s="4" t="s">
        <v>14</v>
      </c>
      <c r="X29" s="8" t="s">
        <v>15</v>
      </c>
      <c r="Y29" s="10" t="s">
        <v>16</v>
      </c>
      <c r="Z29" s="4" t="s">
        <v>14</v>
      </c>
      <c r="AA29" s="5" t="s">
        <v>15</v>
      </c>
      <c r="AB29" s="10" t="s">
        <v>16</v>
      </c>
      <c r="AC29" s="4" t="s">
        <v>14</v>
      </c>
      <c r="AD29" s="5" t="s">
        <v>15</v>
      </c>
      <c r="AE29" s="10" t="s">
        <v>16</v>
      </c>
      <c r="AF29" s="4" t="s">
        <v>14</v>
      </c>
      <c r="AG29" s="5" t="s">
        <v>15</v>
      </c>
      <c r="AH29" s="10" t="s">
        <v>16</v>
      </c>
    </row>
    <row r="30" spans="1:37" s="2" customFormat="1" ht="14.45" customHeight="1" x14ac:dyDescent="0.4">
      <c r="A30" s="11" t="s">
        <v>49</v>
      </c>
      <c r="B30" s="29">
        <f ca="1">SUM(C30:D30)</f>
        <v>3</v>
      </c>
      <c r="C30" s="32">
        <f ca="1">VLOOKUP($A30,[1]男置換!$A$135:$W$156,MATCH(B$28,[1]男置換!$A$135:$V$135,0),FALSE)</f>
        <v>3</v>
      </c>
      <c r="D30" s="33">
        <f ca="1">VLOOKUP($A30,[1]女置換!$A$135:$W$156,MATCH(B$28,[1]女置換!$A$135:$V$135,0),FALSE)</f>
        <v>0</v>
      </c>
      <c r="E30" s="29">
        <f ca="1">SUM(F30:G30)</f>
        <v>2</v>
      </c>
      <c r="F30" s="32">
        <f ca="1">VLOOKUP($A30,[1]男置換!$A$135:$W$156,MATCH(E$28,[1]男置換!$A$135:$V$135,0),FALSE)</f>
        <v>2</v>
      </c>
      <c r="G30" s="33">
        <f ca="1">VLOOKUP($A30,[1]女置換!$A$135:$W$156,MATCH(E$28,[1]女置換!$A$135:$V$135,0),FALSE)</f>
        <v>0</v>
      </c>
      <c r="H30" s="29">
        <f ca="1">SUM(I30:J30)</f>
        <v>0</v>
      </c>
      <c r="I30" s="32">
        <f ca="1">VLOOKUP($A30,[1]男置換!$A$135:$W$156,MATCH(H$28,[1]男置換!$A$135:$V$135,0),FALSE)</f>
        <v>0</v>
      </c>
      <c r="J30" s="33">
        <f ca="1">VLOOKUP($A30,[1]女置換!$A$135:$W$156,MATCH(H$28,[1]女置換!$A$135:$V$135,0),FALSE)</f>
        <v>0</v>
      </c>
      <c r="K30" s="29">
        <f ca="1">SUM(L30:M30)</f>
        <v>2</v>
      </c>
      <c r="L30" s="32">
        <f ca="1">VLOOKUP($A30,[1]男置換!$A$135:$W$156,MATCH(K$28,[1]男置換!$A$135:$V$135,0),FALSE)</f>
        <v>2</v>
      </c>
      <c r="M30" s="33">
        <f ca="1">VLOOKUP($A30,[1]女置換!$A$135:$W$156,MATCH(K$28,[1]女置換!$A$135:$V$135,0),FALSE)</f>
        <v>0</v>
      </c>
      <c r="N30" s="29">
        <f ca="1">SUM(O30:P30)</f>
        <v>0</v>
      </c>
      <c r="O30" s="32">
        <f ca="1">VLOOKUP($A30,[1]男置換!$A$135:$W$156,MATCH(N$28,[1]男置換!$A$135:$V$135,0),FALSE)</f>
        <v>0</v>
      </c>
      <c r="P30" s="33">
        <f ca="1">VLOOKUP($A30,[1]女置換!$A$135:$W$156,MATCH(N$28,[1]女置換!$A$135:$V$135,0),FALSE)</f>
        <v>0</v>
      </c>
      <c r="Q30" s="29">
        <f ca="1">SUM(R30:S30)</f>
        <v>1</v>
      </c>
      <c r="R30" s="32">
        <f ca="1">VLOOKUP($A30,[1]男置換!$A$135:$W$156,MATCH(Q$28,[1]男置換!$A$135:$V$135,0),FALSE)</f>
        <v>1</v>
      </c>
      <c r="S30" s="33">
        <f ca="1">VLOOKUP($A30,[1]女置換!$A$135:$W$156,MATCH(Q$28,[1]女置換!$A$135:$V$135,0),FALSE)</f>
        <v>0</v>
      </c>
      <c r="T30" s="29">
        <f ca="1">SUM(U30:V30)</f>
        <v>0</v>
      </c>
      <c r="U30" s="32">
        <f ca="1">VLOOKUP($A30,[1]男置換!$A$135:$W$156,MATCH(T$28,[1]男置換!$A$135:$V$135,0),FALSE)</f>
        <v>0</v>
      </c>
      <c r="V30" s="33">
        <f ca="1">VLOOKUP($A30,[1]女置換!$A$135:$W$156,MATCH(T$28,[1]女置換!$A$135:$V$135,0),FALSE)</f>
        <v>0</v>
      </c>
      <c r="W30" s="29">
        <f ca="1">SUM(X30:Y30)</f>
        <v>0</v>
      </c>
      <c r="X30" s="32">
        <f ca="1">VLOOKUP($A30,[1]男置換!$A$135:$W$156,MATCH(W$28,[1]男置換!$A$135:$V$135,0),FALSE)</f>
        <v>0</v>
      </c>
      <c r="Y30" s="33">
        <f ca="1">VLOOKUP($A30,[1]女置換!$A$135:$W$156,MATCH(W$28,[1]女置換!$A$135:$V$135,0),FALSE)</f>
        <v>0</v>
      </c>
      <c r="Z30" s="29">
        <f ca="1">SUM(AA30:AB30)</f>
        <v>0</v>
      </c>
      <c r="AA30" s="32">
        <f ca="1">VLOOKUP($A30,[1]男置換!$A$135:$W$156,MATCH(Z$28,[1]男置換!$A$135:$V$135,0),FALSE)</f>
        <v>0</v>
      </c>
      <c r="AB30" s="33">
        <f ca="1">VLOOKUP($A30,[1]女置換!$A$135:$W$156,MATCH(Z$28,[1]女置換!$A$135:$V$135,0),FALSE)</f>
        <v>0</v>
      </c>
      <c r="AC30" s="29">
        <f ca="1">SUM(AD30:AE30)</f>
        <v>0</v>
      </c>
      <c r="AD30" s="32">
        <f ca="1">VLOOKUP($A30,[1]男置換!$A$135:$W$156,MATCH(AC$28,[1]男置換!$A$135:$V$135,0),FALSE)</f>
        <v>0</v>
      </c>
      <c r="AE30" s="33">
        <f ca="1">VLOOKUP($A30,[1]女置換!$A$135:$W$156,MATCH(AC$28,[1]女置換!$A$135:$V$135,0),FALSE)</f>
        <v>0</v>
      </c>
      <c r="AF30" s="29">
        <f>SUM(AG30:AH30)</f>
        <v>0</v>
      </c>
      <c r="AG30" s="32">
        <f>VLOOKUP($A30,[1]男置換!$A$135:$W$156,MATCH(AF$28,[1]男置換!$A$135:$V$135,0),FALSE)</f>
        <v>0</v>
      </c>
      <c r="AH30" s="33">
        <f>VLOOKUP($A30,[1]女置換!$A$135:$W$156,MATCH(AF$28,[1]女置換!$A$135:$V$135,0),FALSE)</f>
        <v>0</v>
      </c>
    </row>
    <row r="31" spans="1:37" s="2" customFormat="1" ht="14.45" customHeight="1" x14ac:dyDescent="0.4">
      <c r="A31" s="11" t="s">
        <v>18</v>
      </c>
      <c r="B31" s="29">
        <f t="shared" ref="B31:B49" ca="1" si="14">SUM(C31:D31)</f>
        <v>510</v>
      </c>
      <c r="C31" s="32">
        <f ca="1">VLOOKUP($A31,[1]男置換!$A$135:$W$156,MATCH(B$28,[1]男置換!$A$135:$V$135,0),FALSE)</f>
        <v>241</v>
      </c>
      <c r="D31" s="33">
        <f ca="1">VLOOKUP($A31,[1]女置換!$A$135:$W$156,MATCH(B$28,[1]女置換!$A$135:$V$135,0),FALSE)</f>
        <v>269</v>
      </c>
      <c r="E31" s="29">
        <f t="shared" ref="E31:E49" ca="1" si="15">SUM(F31:G31)</f>
        <v>467</v>
      </c>
      <c r="F31" s="32">
        <f ca="1">VLOOKUP($A31,[1]男置換!$A$135:$W$156,MATCH(E$28,[1]男置換!$A$135:$V$135,0),FALSE)</f>
        <v>238</v>
      </c>
      <c r="G31" s="33">
        <f ca="1">VLOOKUP($A31,[1]女置換!$A$135:$W$156,MATCH(E$28,[1]女置換!$A$135:$V$135,0),FALSE)</f>
        <v>229</v>
      </c>
      <c r="H31" s="29">
        <f t="shared" ref="H31:H49" ca="1" si="16">SUM(I31:J31)</f>
        <v>390</v>
      </c>
      <c r="I31" s="32">
        <f ca="1">VLOOKUP($A31,[1]男置換!$A$135:$W$156,MATCH(H$28,[1]男置換!$A$135:$V$135,0),FALSE)</f>
        <v>189</v>
      </c>
      <c r="J31" s="33">
        <f ca="1">VLOOKUP($A31,[1]女置換!$A$135:$W$156,MATCH(H$28,[1]女置換!$A$135:$V$135,0),FALSE)</f>
        <v>201</v>
      </c>
      <c r="K31" s="29">
        <f t="shared" ref="K31:K49" ca="1" si="17">SUM(L31:M31)</f>
        <v>363</v>
      </c>
      <c r="L31" s="32">
        <f ca="1">VLOOKUP($A31,[1]男置換!$A$135:$W$156,MATCH(K$28,[1]男置換!$A$135:$V$135,0),FALSE)</f>
        <v>160</v>
      </c>
      <c r="M31" s="33">
        <f ca="1">VLOOKUP($A31,[1]女置換!$A$135:$W$156,MATCH(K$28,[1]女置換!$A$135:$V$135,0),FALSE)</f>
        <v>203</v>
      </c>
      <c r="N31" s="29">
        <f t="shared" ref="N31:N49" ca="1" si="18">SUM(O31:P31)</f>
        <v>452</v>
      </c>
      <c r="O31" s="32">
        <f ca="1">VLOOKUP($A31,[1]男置換!$A$135:$W$156,MATCH(N$28,[1]男置換!$A$135:$V$135,0),FALSE)</f>
        <v>191</v>
      </c>
      <c r="P31" s="33">
        <f ca="1">VLOOKUP($A31,[1]女置換!$A$135:$W$156,MATCH(N$28,[1]女置換!$A$135:$V$135,0),FALSE)</f>
        <v>261</v>
      </c>
      <c r="Q31" s="29">
        <f t="shared" ref="Q31:Q49" ca="1" si="19">SUM(R31:S31)</f>
        <v>608</v>
      </c>
      <c r="R31" s="32">
        <f ca="1">VLOOKUP($A31,[1]男置換!$A$135:$W$156,MATCH(Q$28,[1]男置換!$A$135:$V$135,0),FALSE)</f>
        <v>267</v>
      </c>
      <c r="S31" s="33">
        <f ca="1">VLOOKUP($A31,[1]女置換!$A$135:$W$156,MATCH(Q$28,[1]女置換!$A$135:$V$135,0),FALSE)</f>
        <v>341</v>
      </c>
      <c r="T31" s="29">
        <f t="shared" ref="T31:T49" ca="1" si="20">SUM(U31:V31)</f>
        <v>521</v>
      </c>
      <c r="U31" s="32">
        <f ca="1">VLOOKUP($A31,[1]男置換!$A$135:$W$156,MATCH(T$28,[1]男置換!$A$135:$V$135,0),FALSE)</f>
        <v>224</v>
      </c>
      <c r="V31" s="33">
        <f ca="1">VLOOKUP($A31,[1]女置換!$A$135:$W$156,MATCH(T$28,[1]女置換!$A$135:$V$135,0),FALSE)</f>
        <v>297</v>
      </c>
      <c r="W31" s="29">
        <f t="shared" ref="W31:W49" ca="1" si="21">SUM(X31:Y31)</f>
        <v>281</v>
      </c>
      <c r="X31" s="32">
        <f ca="1">VLOOKUP($A31,[1]男置換!$A$135:$W$156,MATCH(W$28,[1]男置換!$A$135:$V$135,0),FALSE)</f>
        <v>130</v>
      </c>
      <c r="Y31" s="33">
        <f ca="1">VLOOKUP($A31,[1]女置換!$A$135:$W$156,MATCH(W$28,[1]女置換!$A$135:$V$135,0),FALSE)</f>
        <v>151</v>
      </c>
      <c r="Z31" s="29">
        <f t="shared" ref="Z31:Z49" ca="1" si="22">SUM(AA31:AB31)</f>
        <v>107</v>
      </c>
      <c r="AA31" s="32">
        <f ca="1">VLOOKUP($A31,[1]男置換!$A$135:$W$156,MATCH(Z$28,[1]男置換!$A$135:$V$135,0),FALSE)</f>
        <v>36</v>
      </c>
      <c r="AB31" s="33">
        <f ca="1">VLOOKUP($A31,[1]女置換!$A$135:$W$156,MATCH(Z$28,[1]女置換!$A$135:$V$135,0),FALSE)</f>
        <v>71</v>
      </c>
      <c r="AC31" s="29">
        <f t="shared" ref="AC31:AC49" ca="1" si="23">SUM(AD31:AE31)</f>
        <v>16</v>
      </c>
      <c r="AD31" s="32">
        <f ca="1">VLOOKUP($A31,[1]男置換!$A$135:$W$156,MATCH(AC$28,[1]男置換!$A$135:$V$135,0),FALSE)</f>
        <v>6</v>
      </c>
      <c r="AE31" s="33">
        <f ca="1">VLOOKUP($A31,[1]女置換!$A$135:$W$156,MATCH(AC$28,[1]女置換!$A$135:$V$135,0),FALSE)</f>
        <v>10</v>
      </c>
      <c r="AF31" s="29">
        <f t="shared" ref="AF31:AF49" si="24">SUM(AG31:AH31)</f>
        <v>7</v>
      </c>
      <c r="AG31" s="32">
        <f>VLOOKUP($A31,[1]男置換!$A$135:$W$156,MATCH(AF$28,[1]男置換!$A$135:$V$135,0),FALSE)</f>
        <v>1</v>
      </c>
      <c r="AH31" s="33">
        <f>VLOOKUP($A31,[1]女置換!$A$135:$W$156,MATCH(AF$28,[1]女置換!$A$135:$V$135,0),FALSE)</f>
        <v>6</v>
      </c>
    </row>
    <row r="32" spans="1:37" s="2" customFormat="1" ht="14.45" customHeight="1" x14ac:dyDescent="0.4">
      <c r="A32" s="11" t="s">
        <v>19</v>
      </c>
      <c r="B32" s="29">
        <f t="shared" ca="1" si="14"/>
        <v>170</v>
      </c>
      <c r="C32" s="32">
        <f ca="1">VLOOKUP($A32,[1]男置換!$A$135:$W$156,MATCH(B$28,[1]男置換!$A$135:$V$135,0),FALSE)</f>
        <v>79</v>
      </c>
      <c r="D32" s="33">
        <f ca="1">VLOOKUP($A32,[1]女置換!$A$135:$W$156,MATCH(B$28,[1]女置換!$A$135:$V$135,0),FALSE)</f>
        <v>91</v>
      </c>
      <c r="E32" s="29">
        <f t="shared" ca="1" si="15"/>
        <v>164</v>
      </c>
      <c r="F32" s="32">
        <f ca="1">VLOOKUP($A32,[1]男置換!$A$135:$W$156,MATCH(E$28,[1]男置換!$A$135:$V$135,0),FALSE)</f>
        <v>87</v>
      </c>
      <c r="G32" s="33">
        <f ca="1">VLOOKUP($A32,[1]女置換!$A$135:$W$156,MATCH(E$28,[1]女置換!$A$135:$V$135,0),FALSE)</f>
        <v>77</v>
      </c>
      <c r="H32" s="29">
        <f t="shared" ca="1" si="16"/>
        <v>93</v>
      </c>
      <c r="I32" s="32">
        <f ca="1">VLOOKUP($A32,[1]男置換!$A$135:$W$156,MATCH(H$28,[1]男置換!$A$135:$V$135,0),FALSE)</f>
        <v>46</v>
      </c>
      <c r="J32" s="33">
        <f ca="1">VLOOKUP($A32,[1]女置換!$A$135:$W$156,MATCH(H$28,[1]女置換!$A$135:$V$135,0),FALSE)</f>
        <v>47</v>
      </c>
      <c r="K32" s="29">
        <f t="shared" ca="1" si="17"/>
        <v>74</v>
      </c>
      <c r="L32" s="32">
        <f ca="1">VLOOKUP($A32,[1]男置換!$A$135:$W$156,MATCH(K$28,[1]男置換!$A$135:$V$135,0),FALSE)</f>
        <v>37</v>
      </c>
      <c r="M32" s="33">
        <f ca="1">VLOOKUP($A32,[1]女置換!$A$135:$W$156,MATCH(K$28,[1]女置換!$A$135:$V$135,0),FALSE)</f>
        <v>37</v>
      </c>
      <c r="N32" s="29">
        <f t="shared" ca="1" si="18"/>
        <v>116</v>
      </c>
      <c r="O32" s="32">
        <f ca="1">VLOOKUP($A32,[1]男置換!$A$135:$W$156,MATCH(N$28,[1]男置換!$A$135:$V$135,0),FALSE)</f>
        <v>49</v>
      </c>
      <c r="P32" s="33">
        <f ca="1">VLOOKUP($A32,[1]女置換!$A$135:$W$156,MATCH(N$28,[1]女置換!$A$135:$V$135,0),FALSE)</f>
        <v>67</v>
      </c>
      <c r="Q32" s="29">
        <f t="shared" ca="1" si="19"/>
        <v>139</v>
      </c>
      <c r="R32" s="32">
        <f ca="1">VLOOKUP($A32,[1]男置換!$A$135:$W$156,MATCH(Q$28,[1]男置換!$A$135:$V$135,0),FALSE)</f>
        <v>53</v>
      </c>
      <c r="S32" s="33">
        <f ca="1">VLOOKUP($A32,[1]女置換!$A$135:$W$156,MATCH(Q$28,[1]女置換!$A$135:$V$135,0),FALSE)</f>
        <v>86</v>
      </c>
      <c r="T32" s="29">
        <f t="shared" ca="1" si="20"/>
        <v>130</v>
      </c>
      <c r="U32" s="32">
        <f ca="1">VLOOKUP($A32,[1]男置換!$A$135:$W$156,MATCH(T$28,[1]男置換!$A$135:$V$135,0),FALSE)</f>
        <v>45</v>
      </c>
      <c r="V32" s="33">
        <f ca="1">VLOOKUP($A32,[1]女置換!$A$135:$W$156,MATCH(T$28,[1]女置換!$A$135:$V$135,0),FALSE)</f>
        <v>85</v>
      </c>
      <c r="W32" s="29">
        <f t="shared" ca="1" si="21"/>
        <v>104</v>
      </c>
      <c r="X32" s="32">
        <f ca="1">VLOOKUP($A32,[1]男置換!$A$135:$W$156,MATCH(W$28,[1]男置換!$A$135:$V$135,0),FALSE)</f>
        <v>36</v>
      </c>
      <c r="Y32" s="33">
        <f ca="1">VLOOKUP($A32,[1]女置換!$A$135:$W$156,MATCH(W$28,[1]女置換!$A$135:$V$135,0),FALSE)</f>
        <v>68</v>
      </c>
      <c r="Z32" s="29">
        <f t="shared" ca="1" si="22"/>
        <v>35</v>
      </c>
      <c r="AA32" s="32">
        <f ca="1">VLOOKUP($A32,[1]男置換!$A$135:$W$156,MATCH(Z$28,[1]男置換!$A$135:$V$135,0),FALSE)</f>
        <v>11</v>
      </c>
      <c r="AB32" s="33">
        <f ca="1">VLOOKUP($A32,[1]女置換!$A$135:$W$156,MATCH(Z$28,[1]女置換!$A$135:$V$135,0),FALSE)</f>
        <v>24</v>
      </c>
      <c r="AC32" s="29">
        <f t="shared" ca="1" si="23"/>
        <v>7</v>
      </c>
      <c r="AD32" s="32">
        <f ca="1">VLOOKUP($A32,[1]男置換!$A$135:$W$156,MATCH(AC$28,[1]男置換!$A$135:$V$135,0),FALSE)</f>
        <v>0</v>
      </c>
      <c r="AE32" s="33">
        <f ca="1">VLOOKUP($A32,[1]女置換!$A$135:$W$156,MATCH(AC$28,[1]女置換!$A$135:$V$135,0),FALSE)</f>
        <v>7</v>
      </c>
      <c r="AF32" s="29">
        <f t="shared" si="24"/>
        <v>1</v>
      </c>
      <c r="AG32" s="32">
        <f>VLOOKUP($A32,[1]男置換!$A$135:$W$156,MATCH(AF$28,[1]男置換!$A$135:$V$135,0),FALSE)</f>
        <v>0</v>
      </c>
      <c r="AH32" s="33">
        <f>VLOOKUP($A32,[1]女置換!$A$135:$W$156,MATCH(AF$28,[1]女置換!$A$135:$V$135,0),FALSE)</f>
        <v>1</v>
      </c>
    </row>
    <row r="33" spans="1:37" s="2" customFormat="1" ht="14.45" customHeight="1" x14ac:dyDescent="0.4">
      <c r="A33" s="11" t="s">
        <v>20</v>
      </c>
      <c r="B33" s="29">
        <f t="shared" ca="1" si="14"/>
        <v>860</v>
      </c>
      <c r="C33" s="32">
        <f ca="1">VLOOKUP($A33,[1]男置換!$A$135:$W$156,MATCH(B$28,[1]男置換!$A$135:$V$135,0),FALSE)</f>
        <v>424</v>
      </c>
      <c r="D33" s="33">
        <f ca="1">VLOOKUP($A33,[1]女置換!$A$135:$W$156,MATCH(B$28,[1]女置換!$A$135:$V$135,0),FALSE)</f>
        <v>436</v>
      </c>
      <c r="E33" s="29">
        <f t="shared" ca="1" si="15"/>
        <v>832</v>
      </c>
      <c r="F33" s="32">
        <f ca="1">VLOOKUP($A33,[1]男置換!$A$135:$W$156,MATCH(E$28,[1]男置換!$A$135:$V$135,0),FALSE)</f>
        <v>425</v>
      </c>
      <c r="G33" s="33">
        <f ca="1">VLOOKUP($A33,[1]女置換!$A$135:$W$156,MATCH(E$28,[1]女置換!$A$135:$V$135,0),FALSE)</f>
        <v>407</v>
      </c>
      <c r="H33" s="29">
        <f t="shared" ca="1" si="16"/>
        <v>753</v>
      </c>
      <c r="I33" s="32">
        <f ca="1">VLOOKUP($A33,[1]男置換!$A$135:$W$156,MATCH(H$28,[1]男置換!$A$135:$V$135,0),FALSE)</f>
        <v>396</v>
      </c>
      <c r="J33" s="33">
        <f ca="1">VLOOKUP($A33,[1]女置換!$A$135:$W$156,MATCH(H$28,[1]女置換!$A$135:$V$135,0),FALSE)</f>
        <v>357</v>
      </c>
      <c r="K33" s="29">
        <f t="shared" ca="1" si="17"/>
        <v>501</v>
      </c>
      <c r="L33" s="32">
        <f ca="1">VLOOKUP($A33,[1]男置換!$A$135:$W$156,MATCH(K$28,[1]男置換!$A$135:$V$135,0),FALSE)</f>
        <v>240</v>
      </c>
      <c r="M33" s="33">
        <f ca="1">VLOOKUP($A33,[1]女置換!$A$135:$W$156,MATCH(K$28,[1]女置換!$A$135:$V$135,0),FALSE)</f>
        <v>261</v>
      </c>
      <c r="N33" s="29">
        <f t="shared" ca="1" si="18"/>
        <v>460</v>
      </c>
      <c r="O33" s="32">
        <f ca="1">VLOOKUP($A33,[1]男置換!$A$135:$W$156,MATCH(N$28,[1]男置換!$A$135:$V$135,0),FALSE)</f>
        <v>232</v>
      </c>
      <c r="P33" s="33">
        <f ca="1">VLOOKUP($A33,[1]女置換!$A$135:$W$156,MATCH(N$28,[1]女置換!$A$135:$V$135,0),FALSE)</f>
        <v>228</v>
      </c>
      <c r="Q33" s="29">
        <f t="shared" ca="1" si="19"/>
        <v>461</v>
      </c>
      <c r="R33" s="32">
        <f ca="1">VLOOKUP($A33,[1]男置換!$A$135:$W$156,MATCH(Q$28,[1]男置換!$A$135:$V$135,0),FALSE)</f>
        <v>195</v>
      </c>
      <c r="S33" s="33">
        <f ca="1">VLOOKUP($A33,[1]女置換!$A$135:$W$156,MATCH(Q$28,[1]女置換!$A$135:$V$135,0),FALSE)</f>
        <v>266</v>
      </c>
      <c r="T33" s="29">
        <f t="shared" ca="1" si="20"/>
        <v>375</v>
      </c>
      <c r="U33" s="32">
        <f ca="1">VLOOKUP($A33,[1]男置換!$A$135:$W$156,MATCH(T$28,[1]男置換!$A$135:$V$135,0),FALSE)</f>
        <v>174</v>
      </c>
      <c r="V33" s="33">
        <f ca="1">VLOOKUP($A33,[1]女置換!$A$135:$W$156,MATCH(T$28,[1]女置換!$A$135:$V$135,0),FALSE)</f>
        <v>201</v>
      </c>
      <c r="W33" s="29">
        <f t="shared" ca="1" si="21"/>
        <v>191</v>
      </c>
      <c r="X33" s="32">
        <f ca="1">VLOOKUP($A33,[1]男置換!$A$135:$W$156,MATCH(W$28,[1]男置換!$A$135:$V$135,0),FALSE)</f>
        <v>73</v>
      </c>
      <c r="Y33" s="33">
        <f ca="1">VLOOKUP($A33,[1]女置換!$A$135:$W$156,MATCH(W$28,[1]女置換!$A$135:$V$135,0),FALSE)</f>
        <v>118</v>
      </c>
      <c r="Z33" s="29">
        <f t="shared" ca="1" si="22"/>
        <v>113</v>
      </c>
      <c r="AA33" s="32">
        <f ca="1">VLOOKUP($A33,[1]男置換!$A$135:$W$156,MATCH(Z$28,[1]男置換!$A$135:$V$135,0),FALSE)</f>
        <v>34</v>
      </c>
      <c r="AB33" s="33">
        <f ca="1">VLOOKUP($A33,[1]女置換!$A$135:$W$156,MATCH(Z$28,[1]女置換!$A$135:$V$135,0),FALSE)</f>
        <v>79</v>
      </c>
      <c r="AC33" s="29">
        <f t="shared" ca="1" si="23"/>
        <v>36</v>
      </c>
      <c r="AD33" s="32">
        <f ca="1">VLOOKUP($A33,[1]男置換!$A$135:$W$156,MATCH(AC$28,[1]男置換!$A$135:$V$135,0),FALSE)</f>
        <v>9</v>
      </c>
      <c r="AE33" s="33">
        <f ca="1">VLOOKUP($A33,[1]女置換!$A$135:$W$156,MATCH(AC$28,[1]女置換!$A$135:$V$135,0),FALSE)</f>
        <v>27</v>
      </c>
      <c r="AF33" s="29">
        <f t="shared" si="24"/>
        <v>7</v>
      </c>
      <c r="AG33" s="32">
        <f>VLOOKUP($A33,[1]男置換!$A$135:$W$156,MATCH(AF$28,[1]男置換!$A$135:$V$135,0),FALSE)</f>
        <v>0</v>
      </c>
      <c r="AH33" s="33">
        <f>VLOOKUP($A33,[1]女置換!$A$135:$W$156,MATCH(AF$28,[1]女置換!$A$135:$V$135,0),FALSE)</f>
        <v>7</v>
      </c>
    </row>
    <row r="34" spans="1:37" s="2" customFormat="1" ht="14.45" customHeight="1" x14ac:dyDescent="0.4">
      <c r="A34" s="11" t="s">
        <v>21</v>
      </c>
      <c r="B34" s="29">
        <f t="shared" ca="1" si="14"/>
        <v>489</v>
      </c>
      <c r="C34" s="32">
        <f ca="1">VLOOKUP($A34,[1]男置換!$A$135:$W$156,MATCH(B$28,[1]男置換!$A$135:$V$135,0),FALSE)</f>
        <v>240</v>
      </c>
      <c r="D34" s="33">
        <f ca="1">VLOOKUP($A34,[1]女置換!$A$135:$W$156,MATCH(B$28,[1]女置換!$A$135:$V$135,0),FALSE)</f>
        <v>249</v>
      </c>
      <c r="E34" s="29">
        <f t="shared" ca="1" si="15"/>
        <v>483</v>
      </c>
      <c r="F34" s="32">
        <f ca="1">VLOOKUP($A34,[1]男置換!$A$135:$W$156,MATCH(E$28,[1]男置換!$A$135:$V$135,0),FALSE)</f>
        <v>222</v>
      </c>
      <c r="G34" s="33">
        <f ca="1">VLOOKUP($A34,[1]女置換!$A$135:$W$156,MATCH(E$28,[1]女置換!$A$135:$V$135,0),FALSE)</f>
        <v>261</v>
      </c>
      <c r="H34" s="29">
        <f t="shared" ca="1" si="16"/>
        <v>401</v>
      </c>
      <c r="I34" s="32">
        <f ca="1">VLOOKUP($A34,[1]男置換!$A$135:$W$156,MATCH(H$28,[1]男置換!$A$135:$V$135,0),FALSE)</f>
        <v>196</v>
      </c>
      <c r="J34" s="33">
        <f ca="1">VLOOKUP($A34,[1]女置換!$A$135:$W$156,MATCH(H$28,[1]女置換!$A$135:$V$135,0),FALSE)</f>
        <v>205</v>
      </c>
      <c r="K34" s="29">
        <f t="shared" ca="1" si="17"/>
        <v>362</v>
      </c>
      <c r="L34" s="32">
        <f ca="1">VLOOKUP($A34,[1]男置換!$A$135:$W$156,MATCH(K$28,[1]男置換!$A$135:$V$135,0),FALSE)</f>
        <v>170</v>
      </c>
      <c r="M34" s="33">
        <f ca="1">VLOOKUP($A34,[1]女置換!$A$135:$W$156,MATCH(K$28,[1]女置換!$A$135:$V$135,0),FALSE)</f>
        <v>192</v>
      </c>
      <c r="N34" s="29">
        <f t="shared" ca="1" si="18"/>
        <v>405</v>
      </c>
      <c r="O34" s="32">
        <f ca="1">VLOOKUP($A34,[1]男置換!$A$135:$W$156,MATCH(N$28,[1]男置換!$A$135:$V$135,0),FALSE)</f>
        <v>183</v>
      </c>
      <c r="P34" s="33">
        <f ca="1">VLOOKUP($A34,[1]女置換!$A$135:$W$156,MATCH(N$28,[1]女置換!$A$135:$V$135,0),FALSE)</f>
        <v>222</v>
      </c>
      <c r="Q34" s="29">
        <f t="shared" ca="1" si="19"/>
        <v>514</v>
      </c>
      <c r="R34" s="32">
        <f ca="1">VLOOKUP($A34,[1]男置換!$A$135:$W$156,MATCH(Q$28,[1]男置換!$A$135:$V$135,0),FALSE)</f>
        <v>217</v>
      </c>
      <c r="S34" s="33">
        <f ca="1">VLOOKUP($A34,[1]女置換!$A$135:$W$156,MATCH(Q$28,[1]女置換!$A$135:$V$135,0),FALSE)</f>
        <v>297</v>
      </c>
      <c r="T34" s="29">
        <f t="shared" ca="1" si="20"/>
        <v>389</v>
      </c>
      <c r="U34" s="32">
        <f ca="1">VLOOKUP($A34,[1]男置換!$A$135:$W$156,MATCH(T$28,[1]男置換!$A$135:$V$135,0),FALSE)</f>
        <v>171</v>
      </c>
      <c r="V34" s="33">
        <f ca="1">VLOOKUP($A34,[1]女置換!$A$135:$W$156,MATCH(T$28,[1]女置換!$A$135:$V$135,0),FALSE)</f>
        <v>218</v>
      </c>
      <c r="W34" s="29">
        <f t="shared" ca="1" si="21"/>
        <v>192</v>
      </c>
      <c r="X34" s="32">
        <f ca="1">VLOOKUP($A34,[1]男置換!$A$135:$W$156,MATCH(W$28,[1]男置換!$A$135:$V$135,0),FALSE)</f>
        <v>91</v>
      </c>
      <c r="Y34" s="33">
        <f ca="1">VLOOKUP($A34,[1]女置換!$A$135:$W$156,MATCH(W$28,[1]女置換!$A$135:$V$135,0),FALSE)</f>
        <v>101</v>
      </c>
      <c r="Z34" s="29">
        <f t="shared" ca="1" si="22"/>
        <v>69</v>
      </c>
      <c r="AA34" s="32">
        <f ca="1">VLOOKUP($A34,[1]男置換!$A$135:$W$156,MATCH(Z$28,[1]男置換!$A$135:$V$135,0),FALSE)</f>
        <v>27</v>
      </c>
      <c r="AB34" s="33">
        <f ca="1">VLOOKUP($A34,[1]女置換!$A$135:$W$156,MATCH(Z$28,[1]女置換!$A$135:$V$135,0),FALSE)</f>
        <v>42</v>
      </c>
      <c r="AC34" s="29">
        <f t="shared" ca="1" si="23"/>
        <v>15</v>
      </c>
      <c r="AD34" s="32">
        <f ca="1">VLOOKUP($A34,[1]男置換!$A$135:$W$156,MATCH(AC$28,[1]男置換!$A$135:$V$135,0),FALSE)</f>
        <v>2</v>
      </c>
      <c r="AE34" s="33">
        <f ca="1">VLOOKUP($A34,[1]女置換!$A$135:$W$156,MATCH(AC$28,[1]女置換!$A$135:$V$135,0),FALSE)</f>
        <v>13</v>
      </c>
      <c r="AF34" s="29">
        <f t="shared" si="24"/>
        <v>3</v>
      </c>
      <c r="AG34" s="32">
        <f>VLOOKUP($A34,[1]男置換!$A$135:$W$156,MATCH(AF$28,[1]男置換!$A$135:$V$135,0),FALSE)</f>
        <v>1</v>
      </c>
      <c r="AH34" s="33">
        <f>VLOOKUP($A34,[1]女置換!$A$135:$W$156,MATCH(AF$28,[1]女置換!$A$135:$V$135,0),FALSE)</f>
        <v>2</v>
      </c>
    </row>
    <row r="35" spans="1:37" s="2" customFormat="1" ht="14.45" customHeight="1" x14ac:dyDescent="0.4">
      <c r="A35" s="11" t="s">
        <v>22</v>
      </c>
      <c r="B35" s="29">
        <f t="shared" ca="1" si="14"/>
        <v>728</v>
      </c>
      <c r="C35" s="32">
        <f ca="1">VLOOKUP($A35,[1]男置換!$A$135:$W$156,MATCH(B$28,[1]男置換!$A$135:$V$135,0),FALSE)</f>
        <v>381</v>
      </c>
      <c r="D35" s="33">
        <f ca="1">VLOOKUP($A35,[1]女置換!$A$135:$W$156,MATCH(B$28,[1]女置換!$A$135:$V$135,0),FALSE)</f>
        <v>347</v>
      </c>
      <c r="E35" s="29">
        <f t="shared" ca="1" si="15"/>
        <v>470</v>
      </c>
      <c r="F35" s="32">
        <f ca="1">VLOOKUP($A35,[1]男置換!$A$135:$W$156,MATCH(E$28,[1]男置換!$A$135:$V$135,0),FALSE)</f>
        <v>244</v>
      </c>
      <c r="G35" s="33">
        <f ca="1">VLOOKUP($A35,[1]女置換!$A$135:$W$156,MATCH(E$28,[1]女置換!$A$135:$V$135,0),FALSE)</f>
        <v>226</v>
      </c>
      <c r="H35" s="29">
        <f t="shared" ca="1" si="16"/>
        <v>284</v>
      </c>
      <c r="I35" s="32">
        <f ca="1">VLOOKUP($A35,[1]男置換!$A$135:$W$156,MATCH(H$28,[1]男置換!$A$135:$V$135,0),FALSE)</f>
        <v>141</v>
      </c>
      <c r="J35" s="33">
        <f ca="1">VLOOKUP($A35,[1]女置換!$A$135:$W$156,MATCH(H$28,[1]女置換!$A$135:$V$135,0),FALSE)</f>
        <v>143</v>
      </c>
      <c r="K35" s="29">
        <f t="shared" ca="1" si="17"/>
        <v>182</v>
      </c>
      <c r="L35" s="32">
        <f ca="1">VLOOKUP($A35,[1]男置換!$A$135:$W$156,MATCH(K$28,[1]男置換!$A$135:$V$135,0),FALSE)</f>
        <v>82</v>
      </c>
      <c r="M35" s="33">
        <f ca="1">VLOOKUP($A35,[1]女置換!$A$135:$W$156,MATCH(K$28,[1]女置換!$A$135:$V$135,0),FALSE)</f>
        <v>100</v>
      </c>
      <c r="N35" s="29">
        <f t="shared" ca="1" si="18"/>
        <v>168</v>
      </c>
      <c r="O35" s="32">
        <f ca="1">VLOOKUP($A35,[1]男置換!$A$135:$W$156,MATCH(N$28,[1]男置換!$A$135:$V$135,0),FALSE)</f>
        <v>76</v>
      </c>
      <c r="P35" s="33">
        <f ca="1">VLOOKUP($A35,[1]女置換!$A$135:$W$156,MATCH(N$28,[1]女置換!$A$135:$V$135,0),FALSE)</f>
        <v>92</v>
      </c>
      <c r="Q35" s="29">
        <f t="shared" ca="1" si="19"/>
        <v>130</v>
      </c>
      <c r="R35" s="32">
        <f ca="1">VLOOKUP($A35,[1]男置換!$A$135:$W$156,MATCH(Q$28,[1]男置換!$A$135:$V$135,0),FALSE)</f>
        <v>56</v>
      </c>
      <c r="S35" s="33">
        <f ca="1">VLOOKUP($A35,[1]女置換!$A$135:$W$156,MATCH(Q$28,[1]女置換!$A$135:$V$135,0),FALSE)</f>
        <v>74</v>
      </c>
      <c r="T35" s="29">
        <f t="shared" ca="1" si="20"/>
        <v>73</v>
      </c>
      <c r="U35" s="32">
        <f ca="1">VLOOKUP($A35,[1]男置換!$A$135:$W$156,MATCH(T$28,[1]男置換!$A$135:$V$135,0),FALSE)</f>
        <v>34</v>
      </c>
      <c r="V35" s="33">
        <f ca="1">VLOOKUP($A35,[1]女置換!$A$135:$W$156,MATCH(T$28,[1]女置換!$A$135:$V$135,0),FALSE)</f>
        <v>39</v>
      </c>
      <c r="W35" s="29">
        <f t="shared" ca="1" si="21"/>
        <v>43</v>
      </c>
      <c r="X35" s="32">
        <f ca="1">VLOOKUP($A35,[1]男置換!$A$135:$W$156,MATCH(W$28,[1]男置換!$A$135:$V$135,0),FALSE)</f>
        <v>11</v>
      </c>
      <c r="Y35" s="33">
        <f ca="1">VLOOKUP($A35,[1]女置換!$A$135:$W$156,MATCH(W$28,[1]女置換!$A$135:$V$135,0),FALSE)</f>
        <v>32</v>
      </c>
      <c r="Z35" s="29">
        <f t="shared" ca="1" si="22"/>
        <v>24</v>
      </c>
      <c r="AA35" s="32">
        <f ca="1">VLOOKUP($A35,[1]男置換!$A$135:$W$156,MATCH(Z$28,[1]男置換!$A$135:$V$135,0),FALSE)</f>
        <v>5</v>
      </c>
      <c r="AB35" s="33">
        <f ca="1">VLOOKUP($A35,[1]女置換!$A$135:$W$156,MATCH(Z$28,[1]女置換!$A$135:$V$135,0),FALSE)</f>
        <v>19</v>
      </c>
      <c r="AC35" s="29">
        <f t="shared" ca="1" si="23"/>
        <v>9</v>
      </c>
      <c r="AD35" s="32">
        <f ca="1">VLOOKUP($A35,[1]男置換!$A$135:$W$156,MATCH(AC$28,[1]男置換!$A$135:$V$135,0),FALSE)</f>
        <v>2</v>
      </c>
      <c r="AE35" s="33">
        <f ca="1">VLOOKUP($A35,[1]女置換!$A$135:$W$156,MATCH(AC$28,[1]女置換!$A$135:$V$135,0),FALSE)</f>
        <v>7</v>
      </c>
      <c r="AF35" s="29">
        <f t="shared" si="24"/>
        <v>0</v>
      </c>
      <c r="AG35" s="32">
        <f>VLOOKUP($A35,[1]男置換!$A$135:$W$156,MATCH(AF$28,[1]男置換!$A$135:$V$135,0),FALSE)</f>
        <v>0</v>
      </c>
      <c r="AH35" s="33">
        <f>VLOOKUP($A35,[1]女置換!$A$135:$W$156,MATCH(AF$28,[1]女置換!$A$135:$V$135,0),FALSE)</f>
        <v>0</v>
      </c>
    </row>
    <row r="36" spans="1:37" s="2" customFormat="1" ht="14.45" customHeight="1" x14ac:dyDescent="0.4">
      <c r="A36" s="11" t="s">
        <v>23</v>
      </c>
      <c r="B36" s="29">
        <f t="shared" ca="1" si="14"/>
        <v>660</v>
      </c>
      <c r="C36" s="32">
        <f ca="1">VLOOKUP($A36,[1]男置換!$A$135:$W$156,MATCH(B$28,[1]男置換!$A$135:$V$135,0),FALSE)</f>
        <v>346</v>
      </c>
      <c r="D36" s="33">
        <f ca="1">VLOOKUP($A36,[1]女置換!$A$135:$W$156,MATCH(B$28,[1]女置換!$A$135:$V$135,0),FALSE)</f>
        <v>314</v>
      </c>
      <c r="E36" s="29">
        <f t="shared" ca="1" si="15"/>
        <v>557</v>
      </c>
      <c r="F36" s="32">
        <f ca="1">VLOOKUP($A36,[1]男置換!$A$135:$W$156,MATCH(E$28,[1]男置換!$A$135:$V$135,0),FALSE)</f>
        <v>294</v>
      </c>
      <c r="G36" s="33">
        <f ca="1">VLOOKUP($A36,[1]女置換!$A$135:$W$156,MATCH(E$28,[1]女置換!$A$135:$V$135,0),FALSE)</f>
        <v>263</v>
      </c>
      <c r="H36" s="29">
        <f t="shared" ca="1" si="16"/>
        <v>448</v>
      </c>
      <c r="I36" s="32">
        <f ca="1">VLOOKUP($A36,[1]男置換!$A$135:$W$156,MATCH(H$28,[1]男置換!$A$135:$V$135,0),FALSE)</f>
        <v>249</v>
      </c>
      <c r="J36" s="33">
        <f ca="1">VLOOKUP($A36,[1]女置換!$A$135:$W$156,MATCH(H$28,[1]女置換!$A$135:$V$135,0),FALSE)</f>
        <v>199</v>
      </c>
      <c r="K36" s="29">
        <f t="shared" ca="1" si="17"/>
        <v>359</v>
      </c>
      <c r="L36" s="32">
        <f ca="1">VLOOKUP($A36,[1]男置換!$A$135:$W$156,MATCH(K$28,[1]男置換!$A$135:$V$135,0),FALSE)</f>
        <v>180</v>
      </c>
      <c r="M36" s="33">
        <f ca="1">VLOOKUP($A36,[1]女置換!$A$135:$W$156,MATCH(K$28,[1]女置換!$A$135:$V$135,0),FALSE)</f>
        <v>179</v>
      </c>
      <c r="N36" s="29">
        <f t="shared" ca="1" si="18"/>
        <v>347</v>
      </c>
      <c r="O36" s="32">
        <f ca="1">VLOOKUP($A36,[1]男置換!$A$135:$W$156,MATCH(N$28,[1]男置換!$A$135:$V$135,0),FALSE)</f>
        <v>171</v>
      </c>
      <c r="P36" s="33">
        <f ca="1">VLOOKUP($A36,[1]女置換!$A$135:$W$156,MATCH(N$28,[1]女置換!$A$135:$V$135,0),FALSE)</f>
        <v>176</v>
      </c>
      <c r="Q36" s="29">
        <f t="shared" ca="1" si="19"/>
        <v>452</v>
      </c>
      <c r="R36" s="32">
        <f ca="1">VLOOKUP($A36,[1]男置換!$A$135:$W$156,MATCH(Q$28,[1]男置換!$A$135:$V$135,0),FALSE)</f>
        <v>199</v>
      </c>
      <c r="S36" s="33">
        <f ca="1">VLOOKUP($A36,[1]女置換!$A$135:$W$156,MATCH(Q$28,[1]女置換!$A$135:$V$135,0),FALSE)</f>
        <v>253</v>
      </c>
      <c r="T36" s="29">
        <f t="shared" ca="1" si="20"/>
        <v>334</v>
      </c>
      <c r="U36" s="32">
        <f ca="1">VLOOKUP($A36,[1]男置換!$A$135:$W$156,MATCH(T$28,[1]男置換!$A$135:$V$135,0),FALSE)</f>
        <v>140</v>
      </c>
      <c r="V36" s="33">
        <f ca="1">VLOOKUP($A36,[1]女置換!$A$135:$W$156,MATCH(T$28,[1]女置換!$A$135:$V$135,0),FALSE)</f>
        <v>194</v>
      </c>
      <c r="W36" s="29">
        <f t="shared" ca="1" si="21"/>
        <v>231</v>
      </c>
      <c r="X36" s="32">
        <f ca="1">VLOOKUP($A36,[1]男置換!$A$135:$W$156,MATCH(W$28,[1]男置換!$A$135:$V$135,0),FALSE)</f>
        <v>90</v>
      </c>
      <c r="Y36" s="33">
        <f ca="1">VLOOKUP($A36,[1]女置換!$A$135:$W$156,MATCH(W$28,[1]女置換!$A$135:$V$135,0),FALSE)</f>
        <v>141</v>
      </c>
      <c r="Z36" s="29">
        <f t="shared" ca="1" si="22"/>
        <v>81</v>
      </c>
      <c r="AA36" s="32">
        <f ca="1">VLOOKUP($A36,[1]男置換!$A$135:$W$156,MATCH(Z$28,[1]男置換!$A$135:$V$135,0),FALSE)</f>
        <v>27</v>
      </c>
      <c r="AB36" s="33">
        <f ca="1">VLOOKUP($A36,[1]女置換!$A$135:$W$156,MATCH(Z$28,[1]女置換!$A$135:$V$135,0),FALSE)</f>
        <v>54</v>
      </c>
      <c r="AC36" s="29">
        <f t="shared" ca="1" si="23"/>
        <v>32</v>
      </c>
      <c r="AD36" s="32">
        <f ca="1">VLOOKUP($A36,[1]男置換!$A$135:$W$156,MATCH(AC$28,[1]男置換!$A$135:$V$135,0),FALSE)</f>
        <v>6</v>
      </c>
      <c r="AE36" s="33">
        <f ca="1">VLOOKUP($A36,[1]女置換!$A$135:$W$156,MATCH(AC$28,[1]女置換!$A$135:$V$135,0),FALSE)</f>
        <v>26</v>
      </c>
      <c r="AF36" s="29">
        <f t="shared" si="24"/>
        <v>3</v>
      </c>
      <c r="AG36" s="32">
        <f>VLOOKUP($A36,[1]男置換!$A$135:$W$156,MATCH(AF$28,[1]男置換!$A$135:$V$135,0),FALSE)</f>
        <v>0</v>
      </c>
      <c r="AH36" s="33">
        <f>VLOOKUP($A36,[1]女置換!$A$135:$W$156,MATCH(AF$28,[1]女置換!$A$135:$V$135,0),FALSE)</f>
        <v>3</v>
      </c>
    </row>
    <row r="37" spans="1:37" s="2" customFormat="1" ht="14.45" customHeight="1" x14ac:dyDescent="0.4">
      <c r="A37" s="11" t="s">
        <v>24</v>
      </c>
      <c r="B37" s="29">
        <f t="shared" ca="1" si="14"/>
        <v>699</v>
      </c>
      <c r="C37" s="32">
        <f ca="1">VLOOKUP($A37,[1]男置換!$A$135:$W$156,MATCH(B$28,[1]男置換!$A$135:$V$135,0),FALSE)</f>
        <v>374</v>
      </c>
      <c r="D37" s="33">
        <f ca="1">VLOOKUP($A37,[1]女置換!$A$135:$W$156,MATCH(B$28,[1]女置換!$A$135:$V$135,0),FALSE)</f>
        <v>325</v>
      </c>
      <c r="E37" s="29">
        <f t="shared" ca="1" si="15"/>
        <v>472</v>
      </c>
      <c r="F37" s="32">
        <f ca="1">VLOOKUP($A37,[1]男置換!$A$135:$W$156,MATCH(E$28,[1]男置換!$A$135:$V$135,0),FALSE)</f>
        <v>255</v>
      </c>
      <c r="G37" s="33">
        <f ca="1">VLOOKUP($A37,[1]女置換!$A$135:$W$156,MATCH(E$28,[1]女置換!$A$135:$V$135,0),FALSE)</f>
        <v>217</v>
      </c>
      <c r="H37" s="29">
        <f t="shared" ca="1" si="16"/>
        <v>384</v>
      </c>
      <c r="I37" s="32">
        <f ca="1">VLOOKUP($A37,[1]男置換!$A$135:$W$156,MATCH(H$28,[1]男置換!$A$135:$V$135,0),FALSE)</f>
        <v>193</v>
      </c>
      <c r="J37" s="33">
        <f ca="1">VLOOKUP($A37,[1]女置換!$A$135:$W$156,MATCH(H$28,[1]女置換!$A$135:$V$135,0),FALSE)</f>
        <v>191</v>
      </c>
      <c r="K37" s="29">
        <f t="shared" ca="1" si="17"/>
        <v>290</v>
      </c>
      <c r="L37" s="32">
        <f ca="1">VLOOKUP($A37,[1]男置換!$A$135:$W$156,MATCH(K$28,[1]男置換!$A$135:$V$135,0),FALSE)</f>
        <v>136</v>
      </c>
      <c r="M37" s="33">
        <f ca="1">VLOOKUP($A37,[1]女置換!$A$135:$W$156,MATCH(K$28,[1]女置換!$A$135:$V$135,0),FALSE)</f>
        <v>154</v>
      </c>
      <c r="N37" s="29">
        <f t="shared" ca="1" si="18"/>
        <v>272</v>
      </c>
      <c r="O37" s="32">
        <f ca="1">VLOOKUP($A37,[1]男置換!$A$135:$W$156,MATCH(N$28,[1]男置換!$A$135:$V$135,0),FALSE)</f>
        <v>128</v>
      </c>
      <c r="P37" s="33">
        <f ca="1">VLOOKUP($A37,[1]女置換!$A$135:$W$156,MATCH(N$28,[1]女置換!$A$135:$V$135,0),FALSE)</f>
        <v>144</v>
      </c>
      <c r="Q37" s="29">
        <f t="shared" ca="1" si="19"/>
        <v>333</v>
      </c>
      <c r="R37" s="32">
        <f ca="1">VLOOKUP($A37,[1]男置換!$A$135:$W$156,MATCH(Q$28,[1]男置換!$A$135:$V$135,0),FALSE)</f>
        <v>143</v>
      </c>
      <c r="S37" s="33">
        <f ca="1">VLOOKUP($A37,[1]女置換!$A$135:$W$156,MATCH(Q$28,[1]女置換!$A$135:$V$135,0),FALSE)</f>
        <v>190</v>
      </c>
      <c r="T37" s="29">
        <f t="shared" ca="1" si="20"/>
        <v>284</v>
      </c>
      <c r="U37" s="32">
        <f ca="1">VLOOKUP($A37,[1]男置換!$A$135:$W$156,MATCH(T$28,[1]男置換!$A$135:$V$135,0),FALSE)</f>
        <v>115</v>
      </c>
      <c r="V37" s="33">
        <f ca="1">VLOOKUP($A37,[1]女置換!$A$135:$W$156,MATCH(T$28,[1]女置換!$A$135:$V$135,0),FALSE)</f>
        <v>169</v>
      </c>
      <c r="W37" s="29">
        <f t="shared" ca="1" si="21"/>
        <v>170</v>
      </c>
      <c r="X37" s="32">
        <f ca="1">VLOOKUP($A37,[1]男置換!$A$135:$W$156,MATCH(W$28,[1]男置換!$A$135:$V$135,0),FALSE)</f>
        <v>60</v>
      </c>
      <c r="Y37" s="33">
        <f ca="1">VLOOKUP($A37,[1]女置換!$A$135:$W$156,MATCH(W$28,[1]女置換!$A$135:$V$135,0),FALSE)</f>
        <v>110</v>
      </c>
      <c r="Z37" s="29">
        <f t="shared" ca="1" si="22"/>
        <v>66</v>
      </c>
      <c r="AA37" s="32">
        <f ca="1">VLOOKUP($A37,[1]男置換!$A$135:$W$156,MATCH(Z$28,[1]男置換!$A$135:$V$135,0),FALSE)</f>
        <v>23</v>
      </c>
      <c r="AB37" s="33">
        <f ca="1">VLOOKUP($A37,[1]女置換!$A$135:$W$156,MATCH(Z$28,[1]女置換!$A$135:$V$135,0),FALSE)</f>
        <v>43</v>
      </c>
      <c r="AC37" s="29">
        <f t="shared" ca="1" si="23"/>
        <v>25</v>
      </c>
      <c r="AD37" s="32">
        <f ca="1">VLOOKUP($A37,[1]男置換!$A$135:$W$156,MATCH(AC$28,[1]男置換!$A$135:$V$135,0),FALSE)</f>
        <v>5</v>
      </c>
      <c r="AE37" s="33">
        <f ca="1">VLOOKUP($A37,[1]女置換!$A$135:$W$156,MATCH(AC$28,[1]女置換!$A$135:$V$135,0),FALSE)</f>
        <v>20</v>
      </c>
      <c r="AF37" s="29">
        <f t="shared" si="24"/>
        <v>2</v>
      </c>
      <c r="AG37" s="32">
        <f>VLOOKUP($A37,[1]男置換!$A$135:$W$156,MATCH(AF$28,[1]男置換!$A$135:$V$135,0),FALSE)</f>
        <v>0</v>
      </c>
      <c r="AH37" s="33">
        <f>VLOOKUP($A37,[1]女置換!$A$135:$W$156,MATCH(AF$28,[1]女置換!$A$135:$V$135,0),FALSE)</f>
        <v>2</v>
      </c>
    </row>
    <row r="38" spans="1:37" s="2" customFormat="1" ht="14.45" customHeight="1" x14ac:dyDescent="0.4">
      <c r="A38" s="11" t="s">
        <v>25</v>
      </c>
      <c r="B38" s="29">
        <f t="shared" ca="1" si="14"/>
        <v>0</v>
      </c>
      <c r="C38" s="32">
        <f ca="1">VLOOKUP($A38,[1]男置換!$A$135:$W$156,MATCH(B$28,[1]男置換!$A$135:$V$135,0),FALSE)</f>
        <v>0</v>
      </c>
      <c r="D38" s="33">
        <f ca="1">VLOOKUP($A38,[1]女置換!$A$135:$W$156,MATCH(B$28,[1]女置換!$A$135:$V$135,0),FALSE)</f>
        <v>0</v>
      </c>
      <c r="E38" s="29">
        <f t="shared" ca="1" si="15"/>
        <v>1</v>
      </c>
      <c r="F38" s="32">
        <f ca="1">VLOOKUP($A38,[1]男置換!$A$135:$W$156,MATCH(E$28,[1]男置換!$A$135:$V$135,0),FALSE)</f>
        <v>1</v>
      </c>
      <c r="G38" s="33">
        <f ca="1">VLOOKUP($A38,[1]女置換!$A$135:$W$156,MATCH(E$28,[1]女置換!$A$135:$V$135,0),FALSE)</f>
        <v>0</v>
      </c>
      <c r="H38" s="29">
        <f t="shared" ca="1" si="16"/>
        <v>0</v>
      </c>
      <c r="I38" s="32">
        <f ca="1">VLOOKUP($A38,[1]男置換!$A$135:$W$156,MATCH(H$28,[1]男置換!$A$135:$V$135,0),FALSE)</f>
        <v>0</v>
      </c>
      <c r="J38" s="33">
        <f ca="1">VLOOKUP($A38,[1]女置換!$A$135:$W$156,MATCH(H$28,[1]女置換!$A$135:$V$135,0),FALSE)</f>
        <v>0</v>
      </c>
      <c r="K38" s="29">
        <f t="shared" ca="1" si="17"/>
        <v>0</v>
      </c>
      <c r="L38" s="32">
        <f ca="1">VLOOKUP($A38,[1]男置換!$A$135:$W$156,MATCH(K$28,[1]男置換!$A$135:$V$135,0),FALSE)</f>
        <v>0</v>
      </c>
      <c r="M38" s="33">
        <f ca="1">VLOOKUP($A38,[1]女置換!$A$135:$W$156,MATCH(K$28,[1]女置換!$A$135:$V$135,0),FALSE)</f>
        <v>0</v>
      </c>
      <c r="N38" s="29">
        <f t="shared" ca="1" si="18"/>
        <v>0</v>
      </c>
      <c r="O38" s="32">
        <f ca="1">VLOOKUP($A38,[1]男置換!$A$135:$W$156,MATCH(N$28,[1]男置換!$A$135:$V$135,0),FALSE)</f>
        <v>0</v>
      </c>
      <c r="P38" s="33">
        <f ca="1">VLOOKUP($A38,[1]女置換!$A$135:$W$156,MATCH(N$28,[1]女置換!$A$135:$V$135,0),FALSE)</f>
        <v>0</v>
      </c>
      <c r="Q38" s="29">
        <f t="shared" ca="1" si="19"/>
        <v>0</v>
      </c>
      <c r="R38" s="32">
        <f ca="1">VLOOKUP($A38,[1]男置換!$A$135:$W$156,MATCH(Q$28,[1]男置換!$A$135:$V$135,0),FALSE)</f>
        <v>0</v>
      </c>
      <c r="S38" s="33">
        <f ca="1">VLOOKUP($A38,[1]女置換!$A$135:$W$156,MATCH(Q$28,[1]女置換!$A$135:$V$135,0),FALSE)</f>
        <v>0</v>
      </c>
      <c r="T38" s="29">
        <f t="shared" ca="1" si="20"/>
        <v>0</v>
      </c>
      <c r="U38" s="32">
        <f ca="1">VLOOKUP($A38,[1]男置換!$A$135:$W$156,MATCH(T$28,[1]男置換!$A$135:$V$135,0),FALSE)</f>
        <v>0</v>
      </c>
      <c r="V38" s="33">
        <f ca="1">VLOOKUP($A38,[1]女置換!$A$135:$W$156,MATCH(T$28,[1]女置換!$A$135:$V$135,0),FALSE)</f>
        <v>0</v>
      </c>
      <c r="W38" s="29">
        <f t="shared" ca="1" si="21"/>
        <v>0</v>
      </c>
      <c r="X38" s="32">
        <f ca="1">VLOOKUP($A38,[1]男置換!$A$135:$W$156,MATCH(W$28,[1]男置換!$A$135:$V$135,0),FALSE)</f>
        <v>0</v>
      </c>
      <c r="Y38" s="33">
        <f ca="1">VLOOKUP($A38,[1]女置換!$A$135:$W$156,MATCH(W$28,[1]女置換!$A$135:$V$135,0),FALSE)</f>
        <v>0</v>
      </c>
      <c r="Z38" s="29">
        <f t="shared" ca="1" si="22"/>
        <v>0</v>
      </c>
      <c r="AA38" s="32">
        <f ca="1">VLOOKUP($A38,[1]男置換!$A$135:$W$156,MATCH(Z$28,[1]男置換!$A$135:$V$135,0),FALSE)</f>
        <v>0</v>
      </c>
      <c r="AB38" s="33">
        <f ca="1">VLOOKUP($A38,[1]女置換!$A$135:$W$156,MATCH(Z$28,[1]女置換!$A$135:$V$135,0),FALSE)</f>
        <v>0</v>
      </c>
      <c r="AC38" s="29">
        <f t="shared" ca="1" si="23"/>
        <v>0</v>
      </c>
      <c r="AD38" s="32">
        <f ca="1">VLOOKUP($A38,[1]男置換!$A$135:$W$156,MATCH(AC$28,[1]男置換!$A$135:$V$135,0),FALSE)</f>
        <v>0</v>
      </c>
      <c r="AE38" s="33">
        <f ca="1">VLOOKUP($A38,[1]女置換!$A$135:$W$156,MATCH(AC$28,[1]女置換!$A$135:$V$135,0),FALSE)</f>
        <v>0</v>
      </c>
      <c r="AF38" s="29">
        <f t="shared" si="24"/>
        <v>0</v>
      </c>
      <c r="AG38" s="32">
        <f>VLOOKUP($A38,[1]男置換!$A$135:$W$156,MATCH(AF$28,[1]男置換!$A$135:$V$135,0),FALSE)</f>
        <v>0</v>
      </c>
      <c r="AH38" s="33">
        <f>VLOOKUP($A38,[1]女置換!$A$135:$W$156,MATCH(AF$28,[1]女置換!$A$135:$V$135,0),FALSE)</f>
        <v>0</v>
      </c>
    </row>
    <row r="39" spans="1:37" s="2" customFormat="1" ht="14.45" customHeight="1" x14ac:dyDescent="0.4">
      <c r="A39" s="11" t="s">
        <v>26</v>
      </c>
      <c r="B39" s="29">
        <f t="shared" ca="1" si="14"/>
        <v>172</v>
      </c>
      <c r="C39" s="32">
        <f ca="1">VLOOKUP($A39,[1]男置換!$A$135:$W$156,MATCH(B$28,[1]男置換!$A$135:$V$135,0),FALSE)</f>
        <v>89</v>
      </c>
      <c r="D39" s="33">
        <f ca="1">VLOOKUP($A39,[1]女置換!$A$135:$W$156,MATCH(B$28,[1]女置換!$A$135:$V$135,0),FALSE)</f>
        <v>83</v>
      </c>
      <c r="E39" s="29">
        <f t="shared" ca="1" si="15"/>
        <v>148</v>
      </c>
      <c r="F39" s="32">
        <f ca="1">VLOOKUP($A39,[1]男置換!$A$135:$W$156,MATCH(E$28,[1]男置換!$A$135:$V$135,0),FALSE)</f>
        <v>67</v>
      </c>
      <c r="G39" s="33">
        <f ca="1">VLOOKUP($A39,[1]女置換!$A$135:$W$156,MATCH(E$28,[1]女置換!$A$135:$V$135,0),FALSE)</f>
        <v>81</v>
      </c>
      <c r="H39" s="29">
        <f t="shared" ca="1" si="16"/>
        <v>121</v>
      </c>
      <c r="I39" s="32">
        <f ca="1">VLOOKUP($A39,[1]男置換!$A$135:$W$156,MATCH(H$28,[1]男置換!$A$135:$V$135,0),FALSE)</f>
        <v>59</v>
      </c>
      <c r="J39" s="33">
        <f ca="1">VLOOKUP($A39,[1]女置換!$A$135:$W$156,MATCH(H$28,[1]女置換!$A$135:$V$135,0),FALSE)</f>
        <v>62</v>
      </c>
      <c r="K39" s="29">
        <f t="shared" ca="1" si="17"/>
        <v>116</v>
      </c>
      <c r="L39" s="32">
        <f ca="1">VLOOKUP($A39,[1]男置換!$A$135:$W$156,MATCH(K$28,[1]男置換!$A$135:$V$135,0),FALSE)</f>
        <v>53</v>
      </c>
      <c r="M39" s="33">
        <f ca="1">VLOOKUP($A39,[1]女置換!$A$135:$W$156,MATCH(K$28,[1]女置換!$A$135:$V$135,0),FALSE)</f>
        <v>63</v>
      </c>
      <c r="N39" s="29">
        <f t="shared" ca="1" si="18"/>
        <v>139</v>
      </c>
      <c r="O39" s="32">
        <f ca="1">VLOOKUP($A39,[1]男置換!$A$135:$W$156,MATCH(N$28,[1]男置換!$A$135:$V$135,0),FALSE)</f>
        <v>64</v>
      </c>
      <c r="P39" s="33">
        <f ca="1">VLOOKUP($A39,[1]女置換!$A$135:$W$156,MATCH(N$28,[1]女置換!$A$135:$V$135,0),FALSE)</f>
        <v>75</v>
      </c>
      <c r="Q39" s="29">
        <f t="shared" ca="1" si="19"/>
        <v>168</v>
      </c>
      <c r="R39" s="32">
        <f ca="1">VLOOKUP($A39,[1]男置換!$A$135:$W$156,MATCH(Q$28,[1]男置換!$A$135:$V$135,0),FALSE)</f>
        <v>82</v>
      </c>
      <c r="S39" s="33">
        <f ca="1">VLOOKUP($A39,[1]女置換!$A$135:$W$156,MATCH(Q$28,[1]女置換!$A$135:$V$135,0),FALSE)</f>
        <v>86</v>
      </c>
      <c r="T39" s="29">
        <f t="shared" ca="1" si="20"/>
        <v>135</v>
      </c>
      <c r="U39" s="32">
        <f ca="1">VLOOKUP($A39,[1]男置換!$A$135:$W$156,MATCH(T$28,[1]男置換!$A$135:$V$135,0),FALSE)</f>
        <v>56</v>
      </c>
      <c r="V39" s="33">
        <f ca="1">VLOOKUP($A39,[1]女置換!$A$135:$W$156,MATCH(T$28,[1]女置換!$A$135:$V$135,0),FALSE)</f>
        <v>79</v>
      </c>
      <c r="W39" s="29">
        <f t="shared" ca="1" si="21"/>
        <v>81</v>
      </c>
      <c r="X39" s="32">
        <f ca="1">VLOOKUP($A39,[1]男置換!$A$135:$W$156,MATCH(W$28,[1]男置換!$A$135:$V$135,0),FALSE)</f>
        <v>29</v>
      </c>
      <c r="Y39" s="33">
        <f ca="1">VLOOKUP($A39,[1]女置換!$A$135:$W$156,MATCH(W$28,[1]女置換!$A$135:$V$135,0),FALSE)</f>
        <v>52</v>
      </c>
      <c r="Z39" s="29">
        <f t="shared" ca="1" si="22"/>
        <v>45</v>
      </c>
      <c r="AA39" s="32">
        <f ca="1">VLOOKUP($A39,[1]男置換!$A$135:$W$156,MATCH(Z$28,[1]男置換!$A$135:$V$135,0),FALSE)</f>
        <v>10</v>
      </c>
      <c r="AB39" s="33">
        <f ca="1">VLOOKUP($A39,[1]女置換!$A$135:$W$156,MATCH(Z$28,[1]女置換!$A$135:$V$135,0),FALSE)</f>
        <v>35</v>
      </c>
      <c r="AC39" s="29">
        <f t="shared" ca="1" si="23"/>
        <v>14</v>
      </c>
      <c r="AD39" s="32">
        <f ca="1">VLOOKUP($A39,[1]男置換!$A$135:$W$156,MATCH(AC$28,[1]男置換!$A$135:$V$135,0),FALSE)</f>
        <v>0</v>
      </c>
      <c r="AE39" s="33">
        <f ca="1">VLOOKUP($A39,[1]女置換!$A$135:$W$156,MATCH(AC$28,[1]女置換!$A$135:$V$135,0),FALSE)</f>
        <v>14</v>
      </c>
      <c r="AF39" s="29">
        <f t="shared" si="24"/>
        <v>1</v>
      </c>
      <c r="AG39" s="32">
        <f>VLOOKUP($A39,[1]男置換!$A$135:$W$156,MATCH(AF$28,[1]男置換!$A$135:$V$135,0),FALSE)</f>
        <v>0</v>
      </c>
      <c r="AH39" s="33">
        <f>VLOOKUP($A39,[1]女置換!$A$135:$W$156,MATCH(AF$28,[1]女置換!$A$135:$V$135,0),FALSE)</f>
        <v>1</v>
      </c>
    </row>
    <row r="40" spans="1:37" s="2" customFormat="1" ht="14.45" customHeight="1" x14ac:dyDescent="0.4">
      <c r="A40" s="11" t="s">
        <v>27</v>
      </c>
      <c r="B40" s="29">
        <f t="shared" ca="1" si="14"/>
        <v>820</v>
      </c>
      <c r="C40" s="32">
        <f ca="1">VLOOKUP($A40,[1]男置換!$A$135:$W$156,MATCH(B$28,[1]男置換!$A$135:$V$135,0),FALSE)</f>
        <v>435</v>
      </c>
      <c r="D40" s="33">
        <f ca="1">VLOOKUP($A40,[1]女置換!$A$135:$W$156,MATCH(B$28,[1]女置換!$A$135:$V$135,0),FALSE)</f>
        <v>385</v>
      </c>
      <c r="E40" s="29">
        <f t="shared" ca="1" si="15"/>
        <v>921</v>
      </c>
      <c r="F40" s="32">
        <f ca="1">VLOOKUP($A40,[1]男置換!$A$135:$W$156,MATCH(E$28,[1]男置換!$A$135:$V$135,0),FALSE)</f>
        <v>479</v>
      </c>
      <c r="G40" s="33">
        <f ca="1">VLOOKUP($A40,[1]女置換!$A$135:$W$156,MATCH(E$28,[1]女置換!$A$135:$V$135,0),FALSE)</f>
        <v>442</v>
      </c>
      <c r="H40" s="29">
        <f t="shared" ca="1" si="16"/>
        <v>654</v>
      </c>
      <c r="I40" s="32">
        <f ca="1">VLOOKUP($A40,[1]男置換!$A$135:$W$156,MATCH(H$28,[1]男置換!$A$135:$V$135,0),FALSE)</f>
        <v>335</v>
      </c>
      <c r="J40" s="33">
        <f ca="1">VLOOKUP($A40,[1]女置換!$A$135:$W$156,MATCH(H$28,[1]女置換!$A$135:$V$135,0),FALSE)</f>
        <v>319</v>
      </c>
      <c r="K40" s="29">
        <f t="shared" ca="1" si="17"/>
        <v>508</v>
      </c>
      <c r="L40" s="32">
        <f ca="1">VLOOKUP($A40,[1]男置換!$A$135:$W$156,MATCH(K$28,[1]男置換!$A$135:$V$135,0),FALSE)</f>
        <v>253</v>
      </c>
      <c r="M40" s="33">
        <f ca="1">VLOOKUP($A40,[1]女置換!$A$135:$W$156,MATCH(K$28,[1]女置換!$A$135:$V$135,0),FALSE)</f>
        <v>255</v>
      </c>
      <c r="N40" s="29">
        <f t="shared" ca="1" si="18"/>
        <v>668</v>
      </c>
      <c r="O40" s="32">
        <f ca="1">VLOOKUP($A40,[1]男置換!$A$135:$W$156,MATCH(N$28,[1]男置換!$A$135:$V$135,0),FALSE)</f>
        <v>290</v>
      </c>
      <c r="P40" s="33">
        <f ca="1">VLOOKUP($A40,[1]女置換!$A$135:$W$156,MATCH(N$28,[1]女置換!$A$135:$V$135,0),FALSE)</f>
        <v>378</v>
      </c>
      <c r="Q40" s="29">
        <f t="shared" ca="1" si="19"/>
        <v>765</v>
      </c>
      <c r="R40" s="32">
        <f ca="1">VLOOKUP($A40,[1]男置換!$A$135:$W$156,MATCH(Q$28,[1]男置換!$A$135:$V$135,0),FALSE)</f>
        <v>346</v>
      </c>
      <c r="S40" s="33">
        <f ca="1">VLOOKUP($A40,[1]女置換!$A$135:$W$156,MATCH(Q$28,[1]女置換!$A$135:$V$135,0),FALSE)</f>
        <v>419</v>
      </c>
      <c r="T40" s="29">
        <f t="shared" ca="1" si="20"/>
        <v>760</v>
      </c>
      <c r="U40" s="32">
        <f ca="1">VLOOKUP($A40,[1]男置換!$A$135:$W$156,MATCH(T$28,[1]男置換!$A$135:$V$135,0),FALSE)</f>
        <v>263</v>
      </c>
      <c r="V40" s="33">
        <f ca="1">VLOOKUP($A40,[1]女置換!$A$135:$W$156,MATCH(T$28,[1]女置換!$A$135:$V$135,0),FALSE)</f>
        <v>497</v>
      </c>
      <c r="W40" s="29">
        <f t="shared" ca="1" si="21"/>
        <v>586</v>
      </c>
      <c r="X40" s="32">
        <f ca="1">VLOOKUP($A40,[1]男置換!$A$135:$W$156,MATCH(W$28,[1]男置換!$A$135:$V$135,0),FALSE)</f>
        <v>213</v>
      </c>
      <c r="Y40" s="33">
        <f ca="1">VLOOKUP($A40,[1]女置換!$A$135:$W$156,MATCH(W$28,[1]女置換!$A$135:$V$135,0),FALSE)</f>
        <v>373</v>
      </c>
      <c r="Z40" s="29">
        <f t="shared" ca="1" si="22"/>
        <v>244</v>
      </c>
      <c r="AA40" s="32">
        <f ca="1">VLOOKUP($A40,[1]男置換!$A$135:$W$156,MATCH(Z$28,[1]男置換!$A$135:$V$135,0),FALSE)</f>
        <v>104</v>
      </c>
      <c r="AB40" s="33">
        <f ca="1">VLOOKUP($A40,[1]女置換!$A$135:$W$156,MATCH(Z$28,[1]女置換!$A$135:$V$135,0),FALSE)</f>
        <v>140</v>
      </c>
      <c r="AC40" s="29">
        <f t="shared" ca="1" si="23"/>
        <v>48</v>
      </c>
      <c r="AD40" s="32">
        <f ca="1">VLOOKUP($A40,[1]男置換!$A$135:$W$156,MATCH(AC$28,[1]男置換!$A$135:$V$135,0),FALSE)</f>
        <v>8</v>
      </c>
      <c r="AE40" s="33">
        <f ca="1">VLOOKUP($A40,[1]女置換!$A$135:$W$156,MATCH(AC$28,[1]女置換!$A$135:$V$135,0),FALSE)</f>
        <v>40</v>
      </c>
      <c r="AF40" s="29">
        <f t="shared" si="24"/>
        <v>3</v>
      </c>
      <c r="AG40" s="32">
        <f>VLOOKUP($A40,[1]男置換!$A$135:$W$156,MATCH(AF$28,[1]男置換!$A$135:$V$135,0),FALSE)</f>
        <v>1</v>
      </c>
      <c r="AH40" s="33">
        <f>VLOOKUP($A40,[1]女置換!$A$135:$W$156,MATCH(AF$28,[1]女置換!$A$135:$V$135,0),FALSE)</f>
        <v>2</v>
      </c>
      <c r="AJ40" s="12"/>
      <c r="AK40" s="12"/>
    </row>
    <row r="41" spans="1:37" s="2" customFormat="1" ht="14.45" customHeight="1" x14ac:dyDescent="0.4">
      <c r="A41" s="11" t="s">
        <v>28</v>
      </c>
      <c r="B41" s="29">
        <f t="shared" ca="1" si="14"/>
        <v>1197</v>
      </c>
      <c r="C41" s="32">
        <f ca="1">VLOOKUP($A41,[1]男置換!$A$135:$W$156,MATCH(B$28,[1]男置換!$A$135:$V$135,0),FALSE)</f>
        <v>602</v>
      </c>
      <c r="D41" s="33">
        <f ca="1">VLOOKUP($A41,[1]女置換!$A$135:$W$156,MATCH(B$28,[1]女置換!$A$135:$V$135,0),FALSE)</f>
        <v>595</v>
      </c>
      <c r="E41" s="29">
        <f t="shared" ca="1" si="15"/>
        <v>1149</v>
      </c>
      <c r="F41" s="32">
        <f ca="1">VLOOKUP($A41,[1]男置換!$A$135:$W$156,MATCH(E$28,[1]男置換!$A$135:$V$135,0),FALSE)</f>
        <v>578</v>
      </c>
      <c r="G41" s="33">
        <f ca="1">VLOOKUP($A41,[1]女置換!$A$135:$W$156,MATCH(E$28,[1]女置換!$A$135:$V$135,0),FALSE)</f>
        <v>571</v>
      </c>
      <c r="H41" s="29">
        <f t="shared" ca="1" si="16"/>
        <v>872</v>
      </c>
      <c r="I41" s="32">
        <f ca="1">VLOOKUP($A41,[1]男置換!$A$135:$W$156,MATCH(H$28,[1]男置換!$A$135:$V$135,0),FALSE)</f>
        <v>438</v>
      </c>
      <c r="J41" s="33">
        <f ca="1">VLOOKUP($A41,[1]女置換!$A$135:$W$156,MATCH(H$28,[1]女置換!$A$135:$V$135,0),FALSE)</f>
        <v>434</v>
      </c>
      <c r="K41" s="29">
        <f t="shared" ca="1" si="17"/>
        <v>763</v>
      </c>
      <c r="L41" s="32">
        <f ca="1">VLOOKUP($A41,[1]男置換!$A$135:$W$156,MATCH(K$28,[1]男置換!$A$135:$V$135,0),FALSE)</f>
        <v>372</v>
      </c>
      <c r="M41" s="33">
        <f ca="1">VLOOKUP($A41,[1]女置換!$A$135:$W$156,MATCH(K$28,[1]女置換!$A$135:$V$135,0),FALSE)</f>
        <v>391</v>
      </c>
      <c r="N41" s="29">
        <f t="shared" ca="1" si="18"/>
        <v>679</v>
      </c>
      <c r="O41" s="32">
        <f ca="1">VLOOKUP($A41,[1]男置換!$A$135:$W$156,MATCH(N$28,[1]男置換!$A$135:$V$135,0),FALSE)</f>
        <v>326</v>
      </c>
      <c r="P41" s="33">
        <f ca="1">VLOOKUP($A41,[1]女置換!$A$135:$W$156,MATCH(N$28,[1]女置換!$A$135:$V$135,0),FALSE)</f>
        <v>353</v>
      </c>
      <c r="Q41" s="29">
        <f t="shared" ca="1" si="19"/>
        <v>683</v>
      </c>
      <c r="R41" s="32">
        <f ca="1">VLOOKUP($A41,[1]男置換!$A$135:$W$156,MATCH(Q$28,[1]男置換!$A$135:$V$135,0),FALSE)</f>
        <v>307</v>
      </c>
      <c r="S41" s="33">
        <f ca="1">VLOOKUP($A41,[1]女置換!$A$135:$W$156,MATCH(Q$28,[1]女置換!$A$135:$V$135,0),FALSE)</f>
        <v>376</v>
      </c>
      <c r="T41" s="29">
        <f t="shared" ca="1" si="20"/>
        <v>540</v>
      </c>
      <c r="U41" s="32">
        <f ca="1">VLOOKUP($A41,[1]男置換!$A$135:$W$156,MATCH(T$28,[1]男置換!$A$135:$V$135,0),FALSE)</f>
        <v>215</v>
      </c>
      <c r="V41" s="33">
        <f ca="1">VLOOKUP($A41,[1]女置換!$A$135:$W$156,MATCH(T$28,[1]女置換!$A$135:$V$135,0),FALSE)</f>
        <v>325</v>
      </c>
      <c r="W41" s="29">
        <f t="shared" ca="1" si="21"/>
        <v>333</v>
      </c>
      <c r="X41" s="32">
        <f ca="1">VLOOKUP($A41,[1]男置換!$A$135:$W$156,MATCH(W$28,[1]男置換!$A$135:$V$135,0),FALSE)</f>
        <v>119</v>
      </c>
      <c r="Y41" s="33">
        <f ca="1">VLOOKUP($A41,[1]女置換!$A$135:$W$156,MATCH(W$28,[1]女置換!$A$135:$V$135,0),FALSE)</f>
        <v>214</v>
      </c>
      <c r="Z41" s="29">
        <f t="shared" ca="1" si="22"/>
        <v>171</v>
      </c>
      <c r="AA41" s="32">
        <f ca="1">VLOOKUP($A41,[1]男置換!$A$135:$W$156,MATCH(Z$28,[1]男置換!$A$135:$V$135,0),FALSE)</f>
        <v>50</v>
      </c>
      <c r="AB41" s="33">
        <f ca="1">VLOOKUP($A41,[1]女置換!$A$135:$W$156,MATCH(Z$28,[1]女置換!$A$135:$V$135,0),FALSE)</f>
        <v>121</v>
      </c>
      <c r="AC41" s="29">
        <f t="shared" ca="1" si="23"/>
        <v>51</v>
      </c>
      <c r="AD41" s="32">
        <f ca="1">VLOOKUP($A41,[1]男置換!$A$135:$W$156,MATCH(AC$28,[1]男置換!$A$135:$V$135,0),FALSE)</f>
        <v>13</v>
      </c>
      <c r="AE41" s="33">
        <f ca="1">VLOOKUP($A41,[1]女置換!$A$135:$W$156,MATCH(AC$28,[1]女置換!$A$135:$V$135,0),FALSE)</f>
        <v>38</v>
      </c>
      <c r="AF41" s="29">
        <f t="shared" si="24"/>
        <v>4</v>
      </c>
      <c r="AG41" s="32">
        <f>VLOOKUP($A41,[1]男置換!$A$135:$W$156,MATCH(AF$28,[1]男置換!$A$135:$V$135,0),FALSE)</f>
        <v>1</v>
      </c>
      <c r="AH41" s="33">
        <f>VLOOKUP($A41,[1]女置換!$A$135:$W$156,MATCH(AF$28,[1]女置換!$A$135:$V$135,0),FALSE)</f>
        <v>3</v>
      </c>
    </row>
    <row r="42" spans="1:37" s="2" customFormat="1" ht="14.45" customHeight="1" x14ac:dyDescent="0.4">
      <c r="A42" s="11" t="s">
        <v>29</v>
      </c>
      <c r="B42" s="29">
        <f t="shared" ca="1" si="14"/>
        <v>381</v>
      </c>
      <c r="C42" s="32">
        <f ca="1">VLOOKUP($A42,[1]男置換!$A$135:$W$156,MATCH(B$28,[1]男置換!$A$135:$V$135,0),FALSE)</f>
        <v>190</v>
      </c>
      <c r="D42" s="33">
        <f ca="1">VLOOKUP($A42,[1]女置換!$A$135:$W$156,MATCH(B$28,[1]女置換!$A$135:$V$135,0),FALSE)</f>
        <v>191</v>
      </c>
      <c r="E42" s="29">
        <f t="shared" ca="1" si="15"/>
        <v>339</v>
      </c>
      <c r="F42" s="32">
        <f ca="1">VLOOKUP($A42,[1]男置換!$A$135:$W$156,MATCH(E$28,[1]男置換!$A$135:$V$135,0),FALSE)</f>
        <v>185</v>
      </c>
      <c r="G42" s="33">
        <f ca="1">VLOOKUP($A42,[1]女置換!$A$135:$W$156,MATCH(E$28,[1]女置換!$A$135:$V$135,0),FALSE)</f>
        <v>154</v>
      </c>
      <c r="H42" s="29">
        <f t="shared" ca="1" si="16"/>
        <v>301</v>
      </c>
      <c r="I42" s="32">
        <f ca="1">VLOOKUP($A42,[1]男置換!$A$135:$W$156,MATCH(H$28,[1]男置換!$A$135:$V$135,0),FALSE)</f>
        <v>163</v>
      </c>
      <c r="J42" s="33">
        <f ca="1">VLOOKUP($A42,[1]女置換!$A$135:$W$156,MATCH(H$28,[1]女置換!$A$135:$V$135,0),FALSE)</f>
        <v>138</v>
      </c>
      <c r="K42" s="29">
        <f t="shared" ca="1" si="17"/>
        <v>222</v>
      </c>
      <c r="L42" s="32">
        <f ca="1">VLOOKUP($A42,[1]男置換!$A$135:$W$156,MATCH(K$28,[1]男置換!$A$135:$V$135,0),FALSE)</f>
        <v>107</v>
      </c>
      <c r="M42" s="33">
        <f ca="1">VLOOKUP($A42,[1]女置換!$A$135:$W$156,MATCH(K$28,[1]女置換!$A$135:$V$135,0),FALSE)</f>
        <v>115</v>
      </c>
      <c r="N42" s="29">
        <f t="shared" ca="1" si="18"/>
        <v>216</v>
      </c>
      <c r="O42" s="32">
        <f ca="1">VLOOKUP($A42,[1]男置換!$A$135:$W$156,MATCH(N$28,[1]男置換!$A$135:$V$135,0),FALSE)</f>
        <v>94</v>
      </c>
      <c r="P42" s="33">
        <f ca="1">VLOOKUP($A42,[1]女置換!$A$135:$W$156,MATCH(N$28,[1]女置換!$A$135:$V$135,0),FALSE)</f>
        <v>122</v>
      </c>
      <c r="Q42" s="29">
        <f t="shared" ca="1" si="19"/>
        <v>264</v>
      </c>
      <c r="R42" s="32">
        <f ca="1">VLOOKUP($A42,[1]男置換!$A$135:$W$156,MATCH(Q$28,[1]男置換!$A$135:$V$135,0),FALSE)</f>
        <v>122</v>
      </c>
      <c r="S42" s="33">
        <f ca="1">VLOOKUP($A42,[1]女置換!$A$135:$W$156,MATCH(Q$28,[1]女置換!$A$135:$V$135,0),FALSE)</f>
        <v>142</v>
      </c>
      <c r="T42" s="29">
        <f t="shared" ca="1" si="20"/>
        <v>237</v>
      </c>
      <c r="U42" s="32">
        <f ca="1">VLOOKUP($A42,[1]男置換!$A$135:$W$156,MATCH(T$28,[1]男置換!$A$135:$V$135,0),FALSE)</f>
        <v>99</v>
      </c>
      <c r="V42" s="33">
        <f ca="1">VLOOKUP($A42,[1]女置換!$A$135:$W$156,MATCH(T$28,[1]女置換!$A$135:$V$135,0),FALSE)</f>
        <v>138</v>
      </c>
      <c r="W42" s="29">
        <f t="shared" ca="1" si="21"/>
        <v>153</v>
      </c>
      <c r="X42" s="32">
        <f ca="1">VLOOKUP($A42,[1]男置換!$A$135:$W$156,MATCH(W$28,[1]男置換!$A$135:$V$135,0),FALSE)</f>
        <v>64</v>
      </c>
      <c r="Y42" s="33">
        <f ca="1">VLOOKUP($A42,[1]女置換!$A$135:$W$156,MATCH(W$28,[1]女置換!$A$135:$V$135,0),FALSE)</f>
        <v>89</v>
      </c>
      <c r="Z42" s="29">
        <f t="shared" ca="1" si="22"/>
        <v>83</v>
      </c>
      <c r="AA42" s="32">
        <f ca="1">VLOOKUP($A42,[1]男置換!$A$135:$W$156,MATCH(Z$28,[1]男置換!$A$135:$V$135,0),FALSE)</f>
        <v>21</v>
      </c>
      <c r="AB42" s="33">
        <f ca="1">VLOOKUP($A42,[1]女置換!$A$135:$W$156,MATCH(Z$28,[1]女置換!$A$135:$V$135,0),FALSE)</f>
        <v>62</v>
      </c>
      <c r="AC42" s="29">
        <f t="shared" ca="1" si="23"/>
        <v>27</v>
      </c>
      <c r="AD42" s="32">
        <f ca="1">VLOOKUP($A42,[1]男置換!$A$135:$W$156,MATCH(AC$28,[1]男置換!$A$135:$V$135,0),FALSE)</f>
        <v>8</v>
      </c>
      <c r="AE42" s="33">
        <f ca="1">VLOOKUP($A42,[1]女置換!$A$135:$W$156,MATCH(AC$28,[1]女置換!$A$135:$V$135,0),FALSE)</f>
        <v>19</v>
      </c>
      <c r="AF42" s="29">
        <f t="shared" si="24"/>
        <v>2</v>
      </c>
      <c r="AG42" s="32">
        <f>VLOOKUP($A42,[1]男置換!$A$135:$W$156,MATCH(AF$28,[1]男置換!$A$135:$V$135,0),FALSE)</f>
        <v>0</v>
      </c>
      <c r="AH42" s="33">
        <f>VLOOKUP($A42,[1]女置換!$A$135:$W$156,MATCH(AF$28,[1]女置換!$A$135:$V$135,0),FALSE)</f>
        <v>2</v>
      </c>
    </row>
    <row r="43" spans="1:37" s="2" customFormat="1" ht="14.45" customHeight="1" x14ac:dyDescent="0.4">
      <c r="A43" s="11" t="s">
        <v>30</v>
      </c>
      <c r="B43" s="29">
        <f t="shared" ca="1" si="14"/>
        <v>1931</v>
      </c>
      <c r="C43" s="32">
        <f ca="1">VLOOKUP($A43,[1]男置換!$A$135:$W$156,MATCH(B$28,[1]男置換!$A$135:$V$135,0),FALSE)</f>
        <v>1009</v>
      </c>
      <c r="D43" s="33">
        <f ca="1">VLOOKUP($A43,[1]女置換!$A$135:$W$156,MATCH(B$28,[1]女置換!$A$135:$V$135,0),FALSE)</f>
        <v>922</v>
      </c>
      <c r="E43" s="29">
        <f t="shared" ca="1" si="15"/>
        <v>1476</v>
      </c>
      <c r="F43" s="32">
        <f ca="1">VLOOKUP($A43,[1]男置換!$A$135:$W$156,MATCH(E$28,[1]男置換!$A$135:$V$135,0),FALSE)</f>
        <v>784</v>
      </c>
      <c r="G43" s="33">
        <f ca="1">VLOOKUP($A43,[1]女置換!$A$135:$W$156,MATCH(E$28,[1]女置換!$A$135:$V$135,0),FALSE)</f>
        <v>692</v>
      </c>
      <c r="H43" s="29">
        <f t="shared" ca="1" si="16"/>
        <v>1110</v>
      </c>
      <c r="I43" s="32">
        <f ca="1">VLOOKUP($A43,[1]男置換!$A$135:$W$156,MATCH(H$28,[1]男置換!$A$135:$V$135,0),FALSE)</f>
        <v>556</v>
      </c>
      <c r="J43" s="33">
        <f ca="1">VLOOKUP($A43,[1]女置換!$A$135:$W$156,MATCH(H$28,[1]女置換!$A$135:$V$135,0),FALSE)</f>
        <v>554</v>
      </c>
      <c r="K43" s="29">
        <f t="shared" ca="1" si="17"/>
        <v>986</v>
      </c>
      <c r="L43" s="32">
        <f ca="1">VLOOKUP($A43,[1]男置換!$A$135:$W$156,MATCH(K$28,[1]男置換!$A$135:$V$135,0),FALSE)</f>
        <v>520</v>
      </c>
      <c r="M43" s="33">
        <f ca="1">VLOOKUP($A43,[1]女置換!$A$135:$W$156,MATCH(K$28,[1]女置換!$A$135:$V$135,0),FALSE)</f>
        <v>466</v>
      </c>
      <c r="N43" s="29">
        <f t="shared" ca="1" si="18"/>
        <v>988</v>
      </c>
      <c r="O43" s="32">
        <f ca="1">VLOOKUP($A43,[1]男置換!$A$135:$W$156,MATCH(N$28,[1]男置換!$A$135:$V$135,0),FALSE)</f>
        <v>474</v>
      </c>
      <c r="P43" s="33">
        <f ca="1">VLOOKUP($A43,[1]女置換!$A$135:$W$156,MATCH(N$28,[1]女置換!$A$135:$V$135,0),FALSE)</f>
        <v>514</v>
      </c>
      <c r="Q43" s="29">
        <f t="shared" ca="1" si="19"/>
        <v>1173</v>
      </c>
      <c r="R43" s="32">
        <f ca="1">VLOOKUP($A43,[1]男置換!$A$135:$W$156,MATCH(Q$28,[1]男置換!$A$135:$V$135,0),FALSE)</f>
        <v>509</v>
      </c>
      <c r="S43" s="33">
        <f ca="1">VLOOKUP($A43,[1]女置換!$A$135:$W$156,MATCH(Q$28,[1]女置換!$A$135:$V$135,0),FALSE)</f>
        <v>664</v>
      </c>
      <c r="T43" s="29">
        <f t="shared" ca="1" si="20"/>
        <v>936</v>
      </c>
      <c r="U43" s="32">
        <f ca="1">VLOOKUP($A43,[1]男置換!$A$135:$W$156,MATCH(T$28,[1]男置換!$A$135:$V$135,0),FALSE)</f>
        <v>392</v>
      </c>
      <c r="V43" s="33">
        <f ca="1">VLOOKUP($A43,[1]女置換!$A$135:$W$156,MATCH(T$28,[1]女置換!$A$135:$V$135,0),FALSE)</f>
        <v>544</v>
      </c>
      <c r="W43" s="29">
        <f t="shared" ca="1" si="21"/>
        <v>592</v>
      </c>
      <c r="X43" s="32">
        <f ca="1">VLOOKUP($A43,[1]男置換!$A$135:$W$156,MATCH(W$28,[1]男置換!$A$135:$V$135,0),FALSE)</f>
        <v>253</v>
      </c>
      <c r="Y43" s="33">
        <f ca="1">VLOOKUP($A43,[1]女置換!$A$135:$W$156,MATCH(W$28,[1]女置換!$A$135:$V$135,0),FALSE)</f>
        <v>339</v>
      </c>
      <c r="Z43" s="29">
        <f t="shared" ca="1" si="22"/>
        <v>201</v>
      </c>
      <c r="AA43" s="32">
        <f ca="1">VLOOKUP($A43,[1]男置換!$A$135:$W$156,MATCH(Z$28,[1]男置換!$A$135:$V$135,0),FALSE)</f>
        <v>52</v>
      </c>
      <c r="AB43" s="33">
        <f ca="1">VLOOKUP($A43,[1]女置換!$A$135:$W$156,MATCH(Z$28,[1]女置換!$A$135:$V$135,0),FALSE)</f>
        <v>149</v>
      </c>
      <c r="AC43" s="29">
        <f t="shared" ca="1" si="23"/>
        <v>34</v>
      </c>
      <c r="AD43" s="32">
        <f ca="1">VLOOKUP($A43,[1]男置換!$A$135:$W$156,MATCH(AC$28,[1]男置換!$A$135:$V$135,0),FALSE)</f>
        <v>7</v>
      </c>
      <c r="AE43" s="33">
        <f ca="1">VLOOKUP($A43,[1]女置換!$A$135:$W$156,MATCH(AC$28,[1]女置換!$A$135:$V$135,0),FALSE)</f>
        <v>27</v>
      </c>
      <c r="AF43" s="29">
        <f t="shared" si="24"/>
        <v>7</v>
      </c>
      <c r="AG43" s="32">
        <f>VLOOKUP($A43,[1]男置換!$A$135:$W$156,MATCH(AF$28,[1]男置換!$A$135:$V$135,0),FALSE)</f>
        <v>0</v>
      </c>
      <c r="AH43" s="33">
        <f>VLOOKUP($A43,[1]女置換!$A$135:$W$156,MATCH(AF$28,[1]女置換!$A$135:$V$135,0),FALSE)</f>
        <v>7</v>
      </c>
    </row>
    <row r="44" spans="1:37" s="2" customFormat="1" ht="14.45" customHeight="1" x14ac:dyDescent="0.4">
      <c r="A44" s="11" t="s">
        <v>31</v>
      </c>
      <c r="B44" s="29">
        <f t="shared" ca="1" si="14"/>
        <v>1372</v>
      </c>
      <c r="C44" s="32">
        <f ca="1">VLOOKUP($A44,[1]男置換!$A$135:$W$156,MATCH(B$28,[1]男置換!$A$135:$V$135,0),FALSE)</f>
        <v>708</v>
      </c>
      <c r="D44" s="33">
        <f ca="1">VLOOKUP($A44,[1]女置換!$A$135:$W$156,MATCH(B$28,[1]女置換!$A$135:$V$135,0),FALSE)</f>
        <v>664</v>
      </c>
      <c r="E44" s="29">
        <f t="shared" ca="1" si="15"/>
        <v>1284</v>
      </c>
      <c r="F44" s="32">
        <f ca="1">VLOOKUP($A44,[1]男置換!$A$135:$W$156,MATCH(E$28,[1]男置換!$A$135:$V$135,0),FALSE)</f>
        <v>690</v>
      </c>
      <c r="G44" s="33">
        <f ca="1">VLOOKUP($A44,[1]女置換!$A$135:$W$156,MATCH(E$28,[1]女置換!$A$135:$V$135,0),FALSE)</f>
        <v>594</v>
      </c>
      <c r="H44" s="29">
        <f t="shared" ca="1" si="16"/>
        <v>896</v>
      </c>
      <c r="I44" s="32">
        <f ca="1">VLOOKUP($A44,[1]男置換!$A$135:$W$156,MATCH(H$28,[1]男置換!$A$135:$V$135,0),FALSE)</f>
        <v>482</v>
      </c>
      <c r="J44" s="33">
        <f ca="1">VLOOKUP($A44,[1]女置換!$A$135:$W$156,MATCH(H$28,[1]女置換!$A$135:$V$135,0),FALSE)</f>
        <v>414</v>
      </c>
      <c r="K44" s="29">
        <f t="shared" ca="1" si="17"/>
        <v>636</v>
      </c>
      <c r="L44" s="32">
        <f ca="1">VLOOKUP($A44,[1]男置換!$A$135:$W$156,MATCH(K$28,[1]男置換!$A$135:$V$135,0),FALSE)</f>
        <v>338</v>
      </c>
      <c r="M44" s="33">
        <f ca="1">VLOOKUP($A44,[1]女置換!$A$135:$W$156,MATCH(K$28,[1]女置換!$A$135:$V$135,0),FALSE)</f>
        <v>298</v>
      </c>
      <c r="N44" s="29">
        <f t="shared" ca="1" si="18"/>
        <v>639</v>
      </c>
      <c r="O44" s="32">
        <f ca="1">VLOOKUP($A44,[1]男置換!$A$135:$W$156,MATCH(N$28,[1]男置換!$A$135:$V$135,0),FALSE)</f>
        <v>296</v>
      </c>
      <c r="P44" s="33">
        <f ca="1">VLOOKUP($A44,[1]女置換!$A$135:$W$156,MATCH(N$28,[1]女置換!$A$135:$V$135,0),FALSE)</f>
        <v>343</v>
      </c>
      <c r="Q44" s="29">
        <f t="shared" ca="1" si="19"/>
        <v>713</v>
      </c>
      <c r="R44" s="32">
        <f ca="1">VLOOKUP($A44,[1]男置換!$A$135:$W$156,MATCH(Q$28,[1]男置換!$A$135:$V$135,0),FALSE)</f>
        <v>333</v>
      </c>
      <c r="S44" s="33">
        <f ca="1">VLOOKUP($A44,[1]女置換!$A$135:$W$156,MATCH(Q$28,[1]女置換!$A$135:$V$135,0),FALSE)</f>
        <v>380</v>
      </c>
      <c r="T44" s="29">
        <f t="shared" ca="1" si="20"/>
        <v>549</v>
      </c>
      <c r="U44" s="32">
        <f ca="1">VLOOKUP($A44,[1]男置換!$A$135:$W$156,MATCH(T$28,[1]男置換!$A$135:$V$135,0),FALSE)</f>
        <v>222</v>
      </c>
      <c r="V44" s="33">
        <f ca="1">VLOOKUP($A44,[1]女置換!$A$135:$W$156,MATCH(T$28,[1]女置換!$A$135:$V$135,0),FALSE)</f>
        <v>327</v>
      </c>
      <c r="W44" s="29">
        <f t="shared" ca="1" si="21"/>
        <v>351</v>
      </c>
      <c r="X44" s="32">
        <f ca="1">VLOOKUP($A44,[1]男置換!$A$135:$W$156,MATCH(W$28,[1]男置換!$A$135:$V$135,0),FALSE)</f>
        <v>132</v>
      </c>
      <c r="Y44" s="33">
        <f ca="1">VLOOKUP($A44,[1]女置換!$A$135:$W$156,MATCH(W$28,[1]女置換!$A$135:$V$135,0),FALSE)</f>
        <v>219</v>
      </c>
      <c r="Z44" s="29">
        <f t="shared" ca="1" si="22"/>
        <v>189</v>
      </c>
      <c r="AA44" s="32">
        <f ca="1">VLOOKUP($A44,[1]男置換!$A$135:$W$156,MATCH(Z$28,[1]男置換!$A$135:$V$135,0),FALSE)</f>
        <v>59</v>
      </c>
      <c r="AB44" s="33">
        <f ca="1">VLOOKUP($A44,[1]女置換!$A$135:$W$156,MATCH(Z$28,[1]女置換!$A$135:$V$135,0),FALSE)</f>
        <v>130</v>
      </c>
      <c r="AC44" s="29">
        <f t="shared" ca="1" si="23"/>
        <v>46</v>
      </c>
      <c r="AD44" s="32">
        <f ca="1">VLOOKUP($A44,[1]男置換!$A$135:$W$156,MATCH(AC$28,[1]男置換!$A$135:$V$135,0),FALSE)</f>
        <v>11</v>
      </c>
      <c r="AE44" s="33">
        <f ca="1">VLOOKUP($A44,[1]女置換!$A$135:$W$156,MATCH(AC$28,[1]女置換!$A$135:$V$135,0),FALSE)</f>
        <v>35</v>
      </c>
      <c r="AF44" s="29">
        <f t="shared" si="24"/>
        <v>11</v>
      </c>
      <c r="AG44" s="32">
        <f>VLOOKUP($A44,[1]男置換!$A$135:$W$156,MATCH(AF$28,[1]男置換!$A$135:$V$135,0),FALSE)</f>
        <v>1</v>
      </c>
      <c r="AH44" s="33">
        <f>VLOOKUP($A44,[1]女置換!$A$135:$W$156,MATCH(AF$28,[1]女置換!$A$135:$V$135,0),FALSE)</f>
        <v>10</v>
      </c>
    </row>
    <row r="45" spans="1:37" s="2" customFormat="1" ht="14.45" customHeight="1" x14ac:dyDescent="0.4">
      <c r="A45" s="13" t="s">
        <v>32</v>
      </c>
      <c r="B45" s="29">
        <f t="shared" ca="1" si="14"/>
        <v>874</v>
      </c>
      <c r="C45" s="32">
        <f ca="1">VLOOKUP($A45,[1]男置換!$A$135:$W$156,MATCH(B$28,[1]男置換!$A$135:$V$135,0),FALSE)</f>
        <v>451</v>
      </c>
      <c r="D45" s="33">
        <f ca="1">VLOOKUP($A45,[1]女置換!$A$135:$W$156,MATCH(B$28,[1]女置換!$A$135:$V$135,0),FALSE)</f>
        <v>423</v>
      </c>
      <c r="E45" s="29">
        <f t="shared" ca="1" si="15"/>
        <v>822</v>
      </c>
      <c r="F45" s="32">
        <f ca="1">VLOOKUP($A45,[1]男置換!$A$135:$W$156,MATCH(E$28,[1]男置換!$A$135:$V$135,0),FALSE)</f>
        <v>445</v>
      </c>
      <c r="G45" s="33">
        <f ca="1">VLOOKUP($A45,[1]女置換!$A$135:$W$156,MATCH(E$28,[1]女置換!$A$135:$V$135,0),FALSE)</f>
        <v>377</v>
      </c>
      <c r="H45" s="29">
        <f t="shared" ca="1" si="16"/>
        <v>662</v>
      </c>
      <c r="I45" s="32">
        <f ca="1">VLOOKUP($A45,[1]男置換!$A$135:$W$156,MATCH(H$28,[1]男置換!$A$135:$V$135,0),FALSE)</f>
        <v>345</v>
      </c>
      <c r="J45" s="33">
        <f ca="1">VLOOKUP($A45,[1]女置換!$A$135:$W$156,MATCH(H$28,[1]女置換!$A$135:$V$135,0),FALSE)</f>
        <v>317</v>
      </c>
      <c r="K45" s="29">
        <f t="shared" ca="1" si="17"/>
        <v>559</v>
      </c>
      <c r="L45" s="32">
        <f ca="1">VLOOKUP($A45,[1]男置換!$A$135:$W$156,MATCH(K$28,[1]男置換!$A$135:$V$135,0),FALSE)</f>
        <v>305</v>
      </c>
      <c r="M45" s="33">
        <f ca="1">VLOOKUP($A45,[1]女置換!$A$135:$W$156,MATCH(K$28,[1]女置換!$A$135:$V$135,0),FALSE)</f>
        <v>254</v>
      </c>
      <c r="N45" s="29">
        <f t="shared" ca="1" si="18"/>
        <v>490</v>
      </c>
      <c r="O45" s="32">
        <f ca="1">VLOOKUP($A45,[1]男置換!$A$135:$W$156,MATCH(N$28,[1]男置換!$A$135:$V$135,0),FALSE)</f>
        <v>251</v>
      </c>
      <c r="P45" s="33">
        <f ca="1">VLOOKUP($A45,[1]女置換!$A$135:$W$156,MATCH(N$28,[1]女置換!$A$135:$V$135,0),FALSE)</f>
        <v>239</v>
      </c>
      <c r="Q45" s="29">
        <f t="shared" ca="1" si="19"/>
        <v>557</v>
      </c>
      <c r="R45" s="32">
        <f ca="1">VLOOKUP($A45,[1]男置換!$A$135:$W$156,MATCH(Q$28,[1]男置換!$A$135:$V$135,0),FALSE)</f>
        <v>244</v>
      </c>
      <c r="S45" s="33">
        <f ca="1">VLOOKUP($A45,[1]女置換!$A$135:$W$156,MATCH(Q$28,[1]女置換!$A$135:$V$135,0),FALSE)</f>
        <v>313</v>
      </c>
      <c r="T45" s="29">
        <f t="shared" ca="1" si="20"/>
        <v>455</v>
      </c>
      <c r="U45" s="32">
        <f ca="1">VLOOKUP($A45,[1]男置換!$A$135:$W$156,MATCH(T$28,[1]男置換!$A$135:$V$135,0),FALSE)</f>
        <v>164</v>
      </c>
      <c r="V45" s="33">
        <f ca="1">VLOOKUP($A45,[1]女置換!$A$135:$W$156,MATCH(T$28,[1]女置換!$A$135:$V$135,0),FALSE)</f>
        <v>291</v>
      </c>
      <c r="W45" s="29">
        <f t="shared" ca="1" si="21"/>
        <v>311</v>
      </c>
      <c r="X45" s="32">
        <f ca="1">VLOOKUP($A45,[1]男置換!$A$135:$W$156,MATCH(W$28,[1]男置換!$A$135:$V$135,0),FALSE)</f>
        <v>115</v>
      </c>
      <c r="Y45" s="33">
        <f ca="1">VLOOKUP($A45,[1]女置換!$A$135:$W$156,MATCH(W$28,[1]女置換!$A$135:$V$135,0),FALSE)</f>
        <v>196</v>
      </c>
      <c r="Z45" s="29">
        <f t="shared" ca="1" si="22"/>
        <v>154</v>
      </c>
      <c r="AA45" s="32">
        <f ca="1">VLOOKUP($A45,[1]男置換!$A$135:$W$156,MATCH(Z$28,[1]男置換!$A$135:$V$135,0),FALSE)</f>
        <v>48</v>
      </c>
      <c r="AB45" s="33">
        <f ca="1">VLOOKUP($A45,[1]女置換!$A$135:$W$156,MATCH(Z$28,[1]女置換!$A$135:$V$135,0),FALSE)</f>
        <v>106</v>
      </c>
      <c r="AC45" s="29">
        <f t="shared" ca="1" si="23"/>
        <v>39</v>
      </c>
      <c r="AD45" s="32">
        <f ca="1">VLOOKUP($A45,[1]男置換!$A$135:$W$156,MATCH(AC$28,[1]男置換!$A$135:$V$135,0),FALSE)</f>
        <v>10</v>
      </c>
      <c r="AE45" s="33">
        <f ca="1">VLOOKUP($A45,[1]女置換!$A$135:$W$156,MATCH(AC$28,[1]女置換!$A$135:$V$135,0),FALSE)</f>
        <v>29</v>
      </c>
      <c r="AF45" s="29">
        <f t="shared" si="24"/>
        <v>7</v>
      </c>
      <c r="AG45" s="32">
        <f>VLOOKUP($A45,[1]男置換!$A$135:$W$156,MATCH(AF$28,[1]男置換!$A$135:$V$135,0),FALSE)</f>
        <v>1</v>
      </c>
      <c r="AH45" s="33">
        <f>VLOOKUP($A45,[1]女置換!$A$135:$W$156,MATCH(AF$28,[1]女置換!$A$135:$V$135,0),FALSE)</f>
        <v>6</v>
      </c>
    </row>
    <row r="46" spans="1:37" s="2" customFormat="1" ht="14.45" customHeight="1" x14ac:dyDescent="0.4">
      <c r="A46" s="13" t="s">
        <v>33</v>
      </c>
      <c r="B46" s="29">
        <f t="shared" ca="1" si="14"/>
        <v>851</v>
      </c>
      <c r="C46" s="32">
        <f ca="1">VLOOKUP($A46,[1]男置換!$A$135:$W$156,MATCH(B$28,[1]男置換!$A$135:$V$135,0),FALSE)</f>
        <v>409</v>
      </c>
      <c r="D46" s="33">
        <f ca="1">VLOOKUP($A46,[1]女置換!$A$135:$W$156,MATCH(B$28,[1]女置換!$A$135:$V$135,0),FALSE)</f>
        <v>442</v>
      </c>
      <c r="E46" s="29">
        <f t="shared" ca="1" si="15"/>
        <v>804</v>
      </c>
      <c r="F46" s="32">
        <f ca="1">VLOOKUP($A46,[1]男置換!$A$135:$W$156,MATCH(E$28,[1]男置換!$A$135:$V$135,0),FALSE)</f>
        <v>405</v>
      </c>
      <c r="G46" s="33">
        <f ca="1">VLOOKUP($A46,[1]女置換!$A$135:$W$156,MATCH(E$28,[1]女置換!$A$135:$V$135,0),FALSE)</f>
        <v>399</v>
      </c>
      <c r="H46" s="29">
        <f t="shared" ca="1" si="16"/>
        <v>661</v>
      </c>
      <c r="I46" s="32">
        <f ca="1">VLOOKUP($A46,[1]男置換!$A$135:$W$156,MATCH(H$28,[1]男置換!$A$135:$V$135,0),FALSE)</f>
        <v>345</v>
      </c>
      <c r="J46" s="33">
        <f ca="1">VLOOKUP($A46,[1]女置換!$A$135:$W$156,MATCH(H$28,[1]女置換!$A$135:$V$135,0),FALSE)</f>
        <v>316</v>
      </c>
      <c r="K46" s="29">
        <f t="shared" ca="1" si="17"/>
        <v>561</v>
      </c>
      <c r="L46" s="32">
        <f ca="1">VLOOKUP($A46,[1]男置換!$A$135:$W$156,MATCH(K$28,[1]男置換!$A$135:$V$135,0),FALSE)</f>
        <v>272</v>
      </c>
      <c r="M46" s="33">
        <f ca="1">VLOOKUP($A46,[1]女置換!$A$135:$W$156,MATCH(K$28,[1]女置換!$A$135:$V$135,0),FALSE)</f>
        <v>289</v>
      </c>
      <c r="N46" s="29">
        <f t="shared" ca="1" si="18"/>
        <v>583</v>
      </c>
      <c r="O46" s="32">
        <f ca="1">VLOOKUP($A46,[1]男置換!$A$135:$W$156,MATCH(N$28,[1]男置換!$A$135:$V$135,0),FALSE)</f>
        <v>263</v>
      </c>
      <c r="P46" s="33">
        <f ca="1">VLOOKUP($A46,[1]女置換!$A$135:$W$156,MATCH(N$28,[1]女置換!$A$135:$V$135,0),FALSE)</f>
        <v>320</v>
      </c>
      <c r="Q46" s="29">
        <f t="shared" ca="1" si="19"/>
        <v>632</v>
      </c>
      <c r="R46" s="32">
        <f ca="1">VLOOKUP($A46,[1]男置換!$A$135:$W$156,MATCH(Q$28,[1]男置換!$A$135:$V$135,0),FALSE)</f>
        <v>277</v>
      </c>
      <c r="S46" s="33">
        <f ca="1">VLOOKUP($A46,[1]女置換!$A$135:$W$156,MATCH(Q$28,[1]女置換!$A$135:$V$135,0),FALSE)</f>
        <v>355</v>
      </c>
      <c r="T46" s="29">
        <f t="shared" ca="1" si="20"/>
        <v>512</v>
      </c>
      <c r="U46" s="32">
        <f ca="1">VLOOKUP($A46,[1]男置換!$A$135:$W$156,MATCH(T$28,[1]男置換!$A$135:$V$135,0),FALSE)</f>
        <v>231</v>
      </c>
      <c r="V46" s="33">
        <f ca="1">VLOOKUP($A46,[1]女置換!$A$135:$W$156,MATCH(T$28,[1]女置換!$A$135:$V$135,0),FALSE)</f>
        <v>281</v>
      </c>
      <c r="W46" s="29">
        <f t="shared" ca="1" si="21"/>
        <v>336</v>
      </c>
      <c r="X46" s="32">
        <f ca="1">VLOOKUP($A46,[1]男置換!$A$135:$W$156,MATCH(W$28,[1]男置換!$A$135:$V$135,0),FALSE)</f>
        <v>149</v>
      </c>
      <c r="Y46" s="33">
        <f ca="1">VLOOKUP($A46,[1]女置換!$A$135:$W$156,MATCH(W$28,[1]女置換!$A$135:$V$135,0),FALSE)</f>
        <v>187</v>
      </c>
      <c r="Z46" s="29">
        <f t="shared" ca="1" si="22"/>
        <v>136</v>
      </c>
      <c r="AA46" s="32">
        <f ca="1">VLOOKUP($A46,[1]男置換!$A$135:$W$156,MATCH(Z$28,[1]男置換!$A$135:$V$135,0),FALSE)</f>
        <v>52</v>
      </c>
      <c r="AB46" s="33">
        <f ca="1">VLOOKUP($A46,[1]女置換!$A$135:$W$156,MATCH(Z$28,[1]女置換!$A$135:$V$135,0),FALSE)</f>
        <v>84</v>
      </c>
      <c r="AC46" s="29">
        <f t="shared" ca="1" si="23"/>
        <v>48</v>
      </c>
      <c r="AD46" s="32">
        <f ca="1">VLOOKUP($A46,[1]男置換!$A$135:$W$156,MATCH(AC$28,[1]男置換!$A$135:$V$135,0),FALSE)</f>
        <v>10</v>
      </c>
      <c r="AE46" s="33">
        <f ca="1">VLOOKUP($A46,[1]女置換!$A$135:$W$156,MATCH(AC$28,[1]女置換!$A$135:$V$135,0),FALSE)</f>
        <v>38</v>
      </c>
      <c r="AF46" s="29">
        <f t="shared" si="24"/>
        <v>6</v>
      </c>
      <c r="AG46" s="32">
        <f>VLOOKUP($A46,[1]男置換!$A$135:$W$156,MATCH(AF$28,[1]男置換!$A$135:$V$135,0),FALSE)</f>
        <v>0</v>
      </c>
      <c r="AH46" s="33">
        <f>VLOOKUP($A46,[1]女置換!$A$135:$W$156,MATCH(AF$28,[1]女置換!$A$135:$V$135,0),FALSE)</f>
        <v>6</v>
      </c>
    </row>
    <row r="47" spans="1:37" s="2" customFormat="1" ht="14.45" customHeight="1" x14ac:dyDescent="0.4">
      <c r="A47" s="11" t="s">
        <v>34</v>
      </c>
      <c r="B47" s="29">
        <f t="shared" ca="1" si="14"/>
        <v>627</v>
      </c>
      <c r="C47" s="32">
        <f ca="1">VLOOKUP($A47,[1]男置換!$A$135:$W$156,MATCH(B$28,[1]男置換!$A$135:$V$135,0),FALSE)</f>
        <v>328</v>
      </c>
      <c r="D47" s="33">
        <f ca="1">VLOOKUP($A47,[1]女置換!$A$135:$W$156,MATCH(B$28,[1]女置換!$A$135:$V$135,0),FALSE)</f>
        <v>299</v>
      </c>
      <c r="E47" s="29">
        <f t="shared" ca="1" si="15"/>
        <v>427</v>
      </c>
      <c r="F47" s="32">
        <f ca="1">VLOOKUP($A47,[1]男置換!$A$135:$W$156,MATCH(E$28,[1]男置換!$A$135:$V$135,0),FALSE)</f>
        <v>231</v>
      </c>
      <c r="G47" s="33">
        <f ca="1">VLOOKUP($A47,[1]女置換!$A$135:$W$156,MATCH(E$28,[1]女置換!$A$135:$V$135,0),FALSE)</f>
        <v>196</v>
      </c>
      <c r="H47" s="29">
        <f t="shared" ca="1" si="16"/>
        <v>285</v>
      </c>
      <c r="I47" s="32">
        <f ca="1">VLOOKUP($A47,[1]男置換!$A$135:$W$156,MATCH(H$28,[1]男置換!$A$135:$V$135,0),FALSE)</f>
        <v>150</v>
      </c>
      <c r="J47" s="33">
        <f ca="1">VLOOKUP($A47,[1]女置換!$A$135:$W$156,MATCH(H$28,[1]女置換!$A$135:$V$135,0),FALSE)</f>
        <v>135</v>
      </c>
      <c r="K47" s="29">
        <f t="shared" ca="1" si="17"/>
        <v>222</v>
      </c>
      <c r="L47" s="32">
        <f ca="1">VLOOKUP($A47,[1]男置換!$A$135:$W$156,MATCH(K$28,[1]男置換!$A$135:$V$135,0),FALSE)</f>
        <v>110</v>
      </c>
      <c r="M47" s="33">
        <f ca="1">VLOOKUP($A47,[1]女置換!$A$135:$W$156,MATCH(K$28,[1]女置換!$A$135:$V$135,0),FALSE)</f>
        <v>112</v>
      </c>
      <c r="N47" s="29">
        <f t="shared" ca="1" si="18"/>
        <v>234</v>
      </c>
      <c r="O47" s="32">
        <f ca="1">VLOOKUP($A47,[1]男置換!$A$135:$W$156,MATCH(N$28,[1]男置換!$A$135:$V$135,0),FALSE)</f>
        <v>105</v>
      </c>
      <c r="P47" s="33">
        <f ca="1">VLOOKUP($A47,[1]女置換!$A$135:$W$156,MATCH(N$28,[1]女置換!$A$135:$V$135,0),FALSE)</f>
        <v>129</v>
      </c>
      <c r="Q47" s="29">
        <f t="shared" ca="1" si="19"/>
        <v>282</v>
      </c>
      <c r="R47" s="32">
        <f ca="1">VLOOKUP($A47,[1]男置換!$A$135:$W$156,MATCH(Q$28,[1]男置換!$A$135:$V$135,0),FALSE)</f>
        <v>119</v>
      </c>
      <c r="S47" s="33">
        <f ca="1">VLOOKUP($A47,[1]女置換!$A$135:$W$156,MATCH(Q$28,[1]女置換!$A$135:$V$135,0),FALSE)</f>
        <v>163</v>
      </c>
      <c r="T47" s="29">
        <f t="shared" ca="1" si="20"/>
        <v>267</v>
      </c>
      <c r="U47" s="32">
        <f ca="1">VLOOKUP($A47,[1]男置換!$A$135:$W$156,MATCH(T$28,[1]男置換!$A$135:$V$135,0),FALSE)</f>
        <v>107</v>
      </c>
      <c r="V47" s="33">
        <f ca="1">VLOOKUP($A47,[1]女置換!$A$135:$W$156,MATCH(T$28,[1]女置換!$A$135:$V$135,0),FALSE)</f>
        <v>160</v>
      </c>
      <c r="W47" s="29">
        <f t="shared" ca="1" si="21"/>
        <v>165</v>
      </c>
      <c r="X47" s="32">
        <f ca="1">VLOOKUP($A47,[1]男置換!$A$135:$W$156,MATCH(W$28,[1]男置換!$A$135:$V$135,0),FALSE)</f>
        <v>71</v>
      </c>
      <c r="Y47" s="33">
        <f ca="1">VLOOKUP($A47,[1]女置換!$A$135:$W$156,MATCH(W$28,[1]女置換!$A$135:$V$135,0),FALSE)</f>
        <v>94</v>
      </c>
      <c r="Z47" s="29">
        <f t="shared" ca="1" si="22"/>
        <v>66</v>
      </c>
      <c r="AA47" s="32">
        <f ca="1">VLOOKUP($A47,[1]男置換!$A$135:$W$156,MATCH(Z$28,[1]男置換!$A$135:$V$135,0),FALSE)</f>
        <v>21</v>
      </c>
      <c r="AB47" s="33">
        <f ca="1">VLOOKUP($A47,[1]女置換!$A$135:$W$156,MATCH(Z$28,[1]女置換!$A$135:$V$135,0),FALSE)</f>
        <v>45</v>
      </c>
      <c r="AC47" s="29">
        <f t="shared" ca="1" si="23"/>
        <v>19</v>
      </c>
      <c r="AD47" s="32">
        <f ca="1">VLOOKUP($A47,[1]男置換!$A$135:$W$156,MATCH(AC$28,[1]男置換!$A$135:$V$135,0),FALSE)</f>
        <v>2</v>
      </c>
      <c r="AE47" s="33">
        <f ca="1">VLOOKUP($A47,[1]女置換!$A$135:$W$156,MATCH(AC$28,[1]女置換!$A$135:$V$135,0),FALSE)</f>
        <v>17</v>
      </c>
      <c r="AF47" s="29">
        <f t="shared" si="24"/>
        <v>3</v>
      </c>
      <c r="AG47" s="32">
        <f>VLOOKUP($A47,[1]男置換!$A$135:$W$156,MATCH(AF$28,[1]男置換!$A$135:$V$135,0),FALSE)</f>
        <v>0</v>
      </c>
      <c r="AH47" s="33">
        <f>VLOOKUP($A47,[1]女置換!$A$135:$W$156,MATCH(AF$28,[1]女置換!$A$135:$V$135,0),FALSE)</f>
        <v>3</v>
      </c>
    </row>
    <row r="48" spans="1:37" s="2" customFormat="1" ht="14.45" customHeight="1" x14ac:dyDescent="0.4">
      <c r="A48" s="11" t="s">
        <v>35</v>
      </c>
      <c r="B48" s="29">
        <f t="shared" ca="1" si="14"/>
        <v>2522</v>
      </c>
      <c r="C48" s="32">
        <f ca="1">VLOOKUP($A48,[1]男置換!$A$135:$W$156,MATCH(B$28,[1]男置換!$A$135:$V$135,0),FALSE)</f>
        <v>1267</v>
      </c>
      <c r="D48" s="33">
        <f ca="1">VLOOKUP($A48,[1]女置換!$A$135:$W$156,MATCH(B$28,[1]女置換!$A$135:$V$135,0),FALSE)</f>
        <v>1255</v>
      </c>
      <c r="E48" s="29">
        <f t="shared" ca="1" si="15"/>
        <v>2087</v>
      </c>
      <c r="F48" s="32">
        <f ca="1">VLOOKUP($A48,[1]男置換!$A$135:$W$156,MATCH(E$28,[1]男置換!$A$135:$V$135,0),FALSE)</f>
        <v>1077</v>
      </c>
      <c r="G48" s="33">
        <f ca="1">VLOOKUP($A48,[1]女置換!$A$135:$W$156,MATCH(E$28,[1]女置換!$A$135:$V$135,0),FALSE)</f>
        <v>1010</v>
      </c>
      <c r="H48" s="29">
        <f t="shared" ca="1" si="16"/>
        <v>1726</v>
      </c>
      <c r="I48" s="32">
        <f ca="1">VLOOKUP($A48,[1]男置換!$A$135:$W$156,MATCH(H$28,[1]男置換!$A$135:$V$135,0),FALSE)</f>
        <v>834</v>
      </c>
      <c r="J48" s="33">
        <f ca="1">VLOOKUP($A48,[1]女置換!$A$135:$W$156,MATCH(H$28,[1]女置換!$A$135:$V$135,0),FALSE)</f>
        <v>892</v>
      </c>
      <c r="K48" s="29">
        <f t="shared" ca="1" si="17"/>
        <v>1521</v>
      </c>
      <c r="L48" s="32">
        <f ca="1">VLOOKUP($A48,[1]男置換!$A$135:$W$156,MATCH(K$28,[1]男置換!$A$135:$V$135,0),FALSE)</f>
        <v>754</v>
      </c>
      <c r="M48" s="33">
        <f ca="1">VLOOKUP($A48,[1]女置換!$A$135:$W$156,MATCH(K$28,[1]女置換!$A$135:$V$135,0),FALSE)</f>
        <v>767</v>
      </c>
      <c r="N48" s="29">
        <f t="shared" ca="1" si="18"/>
        <v>1499</v>
      </c>
      <c r="O48" s="32">
        <f ca="1">VLOOKUP($A48,[1]男置換!$A$135:$W$156,MATCH(N$28,[1]男置換!$A$135:$V$135,0),FALSE)</f>
        <v>680</v>
      </c>
      <c r="P48" s="33">
        <f ca="1">VLOOKUP($A48,[1]女置換!$A$135:$W$156,MATCH(N$28,[1]女置換!$A$135:$V$135,0),FALSE)</f>
        <v>819</v>
      </c>
      <c r="Q48" s="29">
        <f t="shared" ca="1" si="19"/>
        <v>1626</v>
      </c>
      <c r="R48" s="32">
        <f ca="1">VLOOKUP($A48,[1]男置換!$A$135:$W$156,MATCH(Q$28,[1]男置換!$A$135:$V$135,0),FALSE)</f>
        <v>738</v>
      </c>
      <c r="S48" s="33">
        <f ca="1">VLOOKUP($A48,[1]女置換!$A$135:$W$156,MATCH(Q$28,[1]女置換!$A$135:$V$135,0),FALSE)</f>
        <v>888</v>
      </c>
      <c r="T48" s="29">
        <f t="shared" ca="1" si="20"/>
        <v>1173</v>
      </c>
      <c r="U48" s="32">
        <f ca="1">VLOOKUP($A48,[1]男置換!$A$135:$W$156,MATCH(T$28,[1]男置換!$A$135:$V$135,0),FALSE)</f>
        <v>499</v>
      </c>
      <c r="V48" s="33">
        <f ca="1">VLOOKUP($A48,[1]女置換!$A$135:$W$156,MATCH(T$28,[1]女置換!$A$135:$V$135,0),FALSE)</f>
        <v>674</v>
      </c>
      <c r="W48" s="29">
        <f t="shared" ca="1" si="21"/>
        <v>731</v>
      </c>
      <c r="X48" s="32">
        <f ca="1">VLOOKUP($A48,[1]男置換!$A$135:$W$156,MATCH(W$28,[1]男置換!$A$135:$V$135,0),FALSE)</f>
        <v>266</v>
      </c>
      <c r="Y48" s="33">
        <f ca="1">VLOOKUP($A48,[1]女置換!$A$135:$W$156,MATCH(W$28,[1]女置換!$A$135:$V$135,0),FALSE)</f>
        <v>465</v>
      </c>
      <c r="Z48" s="29">
        <f t="shared" ca="1" si="22"/>
        <v>349</v>
      </c>
      <c r="AA48" s="32">
        <f ca="1">VLOOKUP($A48,[1]男置換!$A$135:$W$156,MATCH(Z$28,[1]男置換!$A$135:$V$135,0),FALSE)</f>
        <v>102</v>
      </c>
      <c r="AB48" s="33">
        <f ca="1">VLOOKUP($A48,[1]女置換!$A$135:$W$156,MATCH(Z$28,[1]女置換!$A$135:$V$135,0),FALSE)</f>
        <v>247</v>
      </c>
      <c r="AC48" s="29">
        <f t="shared" ca="1" si="23"/>
        <v>110</v>
      </c>
      <c r="AD48" s="32">
        <f ca="1">VLOOKUP($A48,[1]男置換!$A$135:$W$156,MATCH(AC$28,[1]男置換!$A$135:$V$135,0),FALSE)</f>
        <v>24</v>
      </c>
      <c r="AE48" s="33">
        <f ca="1">VLOOKUP($A48,[1]女置換!$A$135:$W$156,MATCH(AC$28,[1]女置換!$A$135:$V$135,0),FALSE)</f>
        <v>86</v>
      </c>
      <c r="AF48" s="29">
        <f t="shared" si="24"/>
        <v>16</v>
      </c>
      <c r="AG48" s="32">
        <f>VLOOKUP($A48,[1]男置換!$A$135:$W$156,MATCH(AF$28,[1]男置換!$A$135:$V$135,0),FALSE)</f>
        <v>1</v>
      </c>
      <c r="AH48" s="33">
        <f>VLOOKUP($A48,[1]女置換!$A$135:$W$156,MATCH(AF$28,[1]女置換!$A$135:$V$135,0),FALSE)</f>
        <v>15</v>
      </c>
    </row>
    <row r="49" spans="1:34" s="2" customFormat="1" ht="14.45" customHeight="1" x14ac:dyDescent="0.4">
      <c r="A49" s="11" t="s">
        <v>36</v>
      </c>
      <c r="B49" s="29">
        <f t="shared" ca="1" si="14"/>
        <v>46</v>
      </c>
      <c r="C49" s="32">
        <f ca="1">VLOOKUP($A49,[1]男置換!$A$135:$W$156,MATCH(B$28,[1]男置換!$A$135:$V$135,0),FALSE)</f>
        <v>23</v>
      </c>
      <c r="D49" s="33">
        <f ca="1">VLOOKUP($A49,[1]女置換!$A$135:$W$156,MATCH(B$28,[1]女置換!$A$135:$V$135,0),FALSE)</f>
        <v>23</v>
      </c>
      <c r="E49" s="29">
        <f t="shared" ca="1" si="15"/>
        <v>40</v>
      </c>
      <c r="F49" s="32">
        <f ca="1">VLOOKUP($A49,[1]男置換!$A$135:$W$156,MATCH(E$28,[1]男置換!$A$135:$V$135,0),FALSE)</f>
        <v>21</v>
      </c>
      <c r="G49" s="33">
        <f ca="1">VLOOKUP($A49,[1]女置換!$A$135:$W$156,MATCH(E$28,[1]女置換!$A$135:$V$135,0),FALSE)</f>
        <v>19</v>
      </c>
      <c r="H49" s="29">
        <f t="shared" ca="1" si="16"/>
        <v>33</v>
      </c>
      <c r="I49" s="32">
        <f ca="1">VLOOKUP($A49,[1]男置換!$A$135:$W$156,MATCH(H$28,[1]男置換!$A$135:$V$135,0),FALSE)</f>
        <v>19</v>
      </c>
      <c r="J49" s="33">
        <f ca="1">VLOOKUP($A49,[1]女置換!$A$135:$W$156,MATCH(H$28,[1]女置換!$A$135:$V$135,0),FALSE)</f>
        <v>14</v>
      </c>
      <c r="K49" s="29">
        <f t="shared" ca="1" si="17"/>
        <v>35</v>
      </c>
      <c r="L49" s="32">
        <f ca="1">VLOOKUP($A49,[1]男置換!$A$135:$W$156,MATCH(K$28,[1]男置換!$A$135:$V$135,0),FALSE)</f>
        <v>12</v>
      </c>
      <c r="M49" s="33">
        <f ca="1">VLOOKUP($A49,[1]女置換!$A$135:$W$156,MATCH(K$28,[1]女置換!$A$135:$V$135,0),FALSE)</f>
        <v>23</v>
      </c>
      <c r="N49" s="29">
        <f t="shared" ca="1" si="18"/>
        <v>26</v>
      </c>
      <c r="O49" s="32">
        <f ca="1">VLOOKUP($A49,[1]男置換!$A$135:$W$156,MATCH(N$28,[1]男置換!$A$135:$V$135,0),FALSE)</f>
        <v>11</v>
      </c>
      <c r="P49" s="33">
        <f ca="1">VLOOKUP($A49,[1]女置換!$A$135:$W$156,MATCH(N$28,[1]女置換!$A$135:$V$135,0),FALSE)</f>
        <v>15</v>
      </c>
      <c r="Q49" s="29">
        <f t="shared" ca="1" si="19"/>
        <v>30</v>
      </c>
      <c r="R49" s="32">
        <f ca="1">VLOOKUP($A49,[1]男置換!$A$135:$W$156,MATCH(Q$28,[1]男置換!$A$135:$V$135,0),FALSE)</f>
        <v>16</v>
      </c>
      <c r="S49" s="33">
        <f ca="1">VLOOKUP($A49,[1]女置換!$A$135:$W$156,MATCH(Q$28,[1]女置換!$A$135:$V$135,0),FALSE)</f>
        <v>14</v>
      </c>
      <c r="T49" s="29">
        <f t="shared" ca="1" si="20"/>
        <v>11</v>
      </c>
      <c r="U49" s="32">
        <f ca="1">VLOOKUP($A49,[1]男置換!$A$135:$W$156,MATCH(T$28,[1]男置換!$A$135:$V$135,0),FALSE)</f>
        <v>5</v>
      </c>
      <c r="V49" s="33">
        <f ca="1">VLOOKUP($A49,[1]女置換!$A$135:$W$156,MATCH(T$28,[1]女置換!$A$135:$V$135,0),FALSE)</f>
        <v>6</v>
      </c>
      <c r="W49" s="29">
        <f t="shared" ca="1" si="21"/>
        <v>9</v>
      </c>
      <c r="X49" s="32">
        <f ca="1">VLOOKUP($A49,[1]男置換!$A$135:$W$156,MATCH(W$28,[1]男置換!$A$135:$V$135,0),FALSE)</f>
        <v>3</v>
      </c>
      <c r="Y49" s="33">
        <f ca="1">VLOOKUP($A49,[1]女置換!$A$135:$W$156,MATCH(W$28,[1]女置換!$A$135:$V$135,0),FALSE)</f>
        <v>6</v>
      </c>
      <c r="Z49" s="29">
        <f t="shared" ca="1" si="22"/>
        <v>4</v>
      </c>
      <c r="AA49" s="32">
        <f ca="1">VLOOKUP($A49,[1]男置換!$A$135:$W$156,MATCH(Z$28,[1]男置換!$A$135:$V$135,0),FALSE)</f>
        <v>3</v>
      </c>
      <c r="AB49" s="33">
        <f ca="1">VLOOKUP($A49,[1]女置換!$A$135:$W$156,MATCH(Z$28,[1]女置換!$A$135:$V$135,0),FALSE)</f>
        <v>1</v>
      </c>
      <c r="AC49" s="29">
        <f t="shared" ca="1" si="23"/>
        <v>0</v>
      </c>
      <c r="AD49" s="32">
        <f ca="1">VLOOKUP($A49,[1]男置換!$A$135:$W$156,MATCH(AC$28,[1]男置換!$A$135:$V$135,0),FALSE)</f>
        <v>0</v>
      </c>
      <c r="AE49" s="33">
        <f ca="1">VLOOKUP($A49,[1]女置換!$A$135:$W$156,MATCH(AC$28,[1]女置換!$A$135:$V$135,0),FALSE)</f>
        <v>0</v>
      </c>
      <c r="AF49" s="29">
        <f t="shared" si="24"/>
        <v>0</v>
      </c>
      <c r="AG49" s="32">
        <f>VLOOKUP($A49,[1]男置換!$A$135:$W$156,MATCH(AF$28,[1]男置換!$A$135:$V$135,0),FALSE)</f>
        <v>0</v>
      </c>
      <c r="AH49" s="33">
        <f>VLOOKUP($A49,[1]女置換!$A$135:$W$156,MATCH(AF$28,[1]女置換!$A$135:$V$135,0),FALSE)</f>
        <v>0</v>
      </c>
    </row>
    <row r="50" spans="1:34" s="2" customFormat="1" ht="14.45" customHeight="1" x14ac:dyDescent="0.4">
      <c r="A50" s="11" t="s">
        <v>37</v>
      </c>
      <c r="B50" s="38">
        <f ca="1">SUM(B30:B49)</f>
        <v>14912</v>
      </c>
      <c r="C50" s="30">
        <f t="shared" ref="C50:AH50" ca="1" si="25">SUM(C30:C49)</f>
        <v>7599</v>
      </c>
      <c r="D50" s="31">
        <f t="shared" ca="1" si="25"/>
        <v>7313</v>
      </c>
      <c r="E50" s="34">
        <f t="shared" ca="1" si="25"/>
        <v>12945</v>
      </c>
      <c r="F50" s="36">
        <f t="shared" ca="1" si="25"/>
        <v>6730</v>
      </c>
      <c r="G50" s="37">
        <f t="shared" ca="1" si="25"/>
        <v>6215</v>
      </c>
      <c r="H50" s="38">
        <f t="shared" ca="1" si="25"/>
        <v>10074</v>
      </c>
      <c r="I50" s="39">
        <f t="shared" ca="1" si="25"/>
        <v>5136</v>
      </c>
      <c r="J50" s="31">
        <f t="shared" ca="1" si="25"/>
        <v>4938</v>
      </c>
      <c r="K50" s="38">
        <f t="shared" ca="1" si="25"/>
        <v>8262</v>
      </c>
      <c r="L50" s="39">
        <f t="shared" ca="1" si="25"/>
        <v>4103</v>
      </c>
      <c r="M50" s="31">
        <f t="shared" ca="1" si="25"/>
        <v>4159</v>
      </c>
      <c r="N50" s="38">
        <f t="shared" ca="1" si="25"/>
        <v>8381</v>
      </c>
      <c r="O50" s="39">
        <f t="shared" ca="1" si="25"/>
        <v>3884</v>
      </c>
      <c r="P50" s="31">
        <f t="shared" ca="1" si="25"/>
        <v>4497</v>
      </c>
      <c r="Q50" s="38">
        <f t="shared" ca="1" si="25"/>
        <v>9531</v>
      </c>
      <c r="R50" s="39">
        <f t="shared" ca="1" si="25"/>
        <v>4224</v>
      </c>
      <c r="S50" s="31">
        <f t="shared" ca="1" si="25"/>
        <v>5307</v>
      </c>
      <c r="T50" s="38">
        <f t="shared" ca="1" si="25"/>
        <v>7681</v>
      </c>
      <c r="U50" s="39">
        <f t="shared" ca="1" si="25"/>
        <v>3156</v>
      </c>
      <c r="V50" s="31">
        <f t="shared" ca="1" si="25"/>
        <v>4525</v>
      </c>
      <c r="W50" s="38">
        <f t="shared" ca="1" si="25"/>
        <v>4860</v>
      </c>
      <c r="X50" s="39">
        <f t="shared" ca="1" si="25"/>
        <v>1905</v>
      </c>
      <c r="Y50" s="31">
        <f t="shared" ca="1" si="25"/>
        <v>2955</v>
      </c>
      <c r="Z50" s="38">
        <f t="shared" ca="1" si="25"/>
        <v>2137</v>
      </c>
      <c r="AA50" s="40">
        <f t="shared" ca="1" si="25"/>
        <v>685</v>
      </c>
      <c r="AB50" s="33">
        <f t="shared" ca="1" si="25"/>
        <v>1452</v>
      </c>
      <c r="AC50" s="38">
        <f t="shared" ca="1" si="25"/>
        <v>576</v>
      </c>
      <c r="AD50" s="41">
        <f t="shared" ca="1" si="25"/>
        <v>123</v>
      </c>
      <c r="AE50" s="42">
        <f t="shared" ca="1" si="25"/>
        <v>453</v>
      </c>
      <c r="AF50" s="38">
        <f t="shared" si="25"/>
        <v>83</v>
      </c>
      <c r="AG50" s="43">
        <f t="shared" si="25"/>
        <v>7</v>
      </c>
      <c r="AH50" s="44">
        <f t="shared" si="25"/>
        <v>76</v>
      </c>
    </row>
    <row r="51" spans="1:34" s="2" customFormat="1" ht="14.45" customHeight="1" x14ac:dyDescent="0.4">
      <c r="A51" s="22"/>
    </row>
    <row r="52" spans="1:34" s="2" customFormat="1" ht="14.45" customHeight="1" x14ac:dyDescent="0.4">
      <c r="A52" s="2" t="s">
        <v>50</v>
      </c>
    </row>
    <row r="53" spans="1:34" s="2" customFormat="1" ht="14.45" customHeight="1" x14ac:dyDescent="0.4">
      <c r="A53" s="63" t="s">
        <v>51</v>
      </c>
      <c r="B53" s="63" t="s">
        <v>52</v>
      </c>
      <c r="C53" s="63"/>
      <c r="D53" s="63"/>
      <c r="E53" s="63" t="s">
        <v>53</v>
      </c>
      <c r="F53" s="63"/>
      <c r="G53" s="63"/>
      <c r="H53" s="63" t="s">
        <v>54</v>
      </c>
      <c r="I53" s="63"/>
      <c r="J53" s="63"/>
      <c r="K53" s="63" t="s">
        <v>55</v>
      </c>
      <c r="L53" s="63"/>
      <c r="M53" s="63"/>
      <c r="O53" s="63"/>
      <c r="P53" s="63"/>
      <c r="Q53" s="63" t="s">
        <v>56</v>
      </c>
      <c r="R53" s="63"/>
      <c r="S53" s="63" t="s">
        <v>57</v>
      </c>
      <c r="T53" s="63"/>
      <c r="U53" s="63" t="s">
        <v>58</v>
      </c>
      <c r="V53" s="63"/>
      <c r="W53" s="63" t="s">
        <v>59</v>
      </c>
      <c r="X53" s="63"/>
      <c r="Y53" s="63" t="s">
        <v>60</v>
      </c>
      <c r="Z53" s="63"/>
    </row>
    <row r="54" spans="1:34" s="2" customFormat="1" ht="14.45" customHeight="1" x14ac:dyDescent="0.4">
      <c r="A54" s="63"/>
      <c r="B54" s="4" t="s">
        <v>61</v>
      </c>
      <c r="C54" s="5" t="s">
        <v>62</v>
      </c>
      <c r="D54" s="10" t="s">
        <v>63</v>
      </c>
      <c r="E54" s="8" t="s">
        <v>61</v>
      </c>
      <c r="F54" s="5" t="s">
        <v>62</v>
      </c>
      <c r="G54" s="6" t="s">
        <v>63</v>
      </c>
      <c r="H54" s="4" t="s">
        <v>61</v>
      </c>
      <c r="I54" s="5" t="s">
        <v>62</v>
      </c>
      <c r="J54" s="10" t="s">
        <v>63</v>
      </c>
      <c r="K54" s="8" t="s">
        <v>61</v>
      </c>
      <c r="L54" s="5" t="s">
        <v>62</v>
      </c>
      <c r="M54" s="10" t="s">
        <v>63</v>
      </c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34" s="2" customFormat="1" ht="14.45" customHeight="1" x14ac:dyDescent="0.4">
      <c r="A55" s="13" t="s">
        <v>64</v>
      </c>
      <c r="B55" s="29">
        <f ca="1">SUM(C55:D55)</f>
        <v>40</v>
      </c>
      <c r="C55" s="45">
        <f ca="1">SUM(F55,I55,L55)</f>
        <v>40</v>
      </c>
      <c r="D55" s="46">
        <f ca="1">SUM(G55,J55,M55)</f>
        <v>0</v>
      </c>
      <c r="E55" s="29">
        <f ca="1">SUM(F55:G55)</f>
        <v>0</v>
      </c>
      <c r="F55" s="45">
        <f ca="1">SUM(F5,I5,L5)</f>
        <v>0</v>
      </c>
      <c r="G55" s="45">
        <f ca="1">SUM(G5,J5,M5)</f>
        <v>0</v>
      </c>
      <c r="H55" s="29">
        <f ca="1">SUM(I55:J55)</f>
        <v>37</v>
      </c>
      <c r="I55" s="45">
        <f ca="1">SUM(O5,R5,U5,X5,AA5,AD5,AG5,C30,F30,I30)</f>
        <v>37</v>
      </c>
      <c r="J55" s="46">
        <f ca="1">SUM(P5,S5,V5,Y5,AB5,AE5,AH5,D30,G30,J30)</f>
        <v>0</v>
      </c>
      <c r="K55" s="29">
        <f ca="1">SUM(L55:M55)</f>
        <v>3</v>
      </c>
      <c r="L55" s="45">
        <f ca="1">SUM(L30,O30,R30,U30,X30,AA30,AD30,AG30)</f>
        <v>3</v>
      </c>
      <c r="M55" s="46">
        <f ca="1">SUM(M30,P30,S30,V30,Y30,AB30,AE30,AH30)</f>
        <v>0</v>
      </c>
      <c r="O55" s="56" t="s">
        <v>65</v>
      </c>
      <c r="P55" s="57"/>
      <c r="Q55" s="49">
        <f ca="1">B5</f>
        <v>40</v>
      </c>
      <c r="R55" s="50"/>
      <c r="S55" s="49">
        <v>38</v>
      </c>
      <c r="T55" s="50"/>
      <c r="U55" s="58">
        <v>2.1309999999999998</v>
      </c>
      <c r="V55" s="60"/>
      <c r="W55" s="52">
        <f ca="1">ROUND(Q55/S55,2)</f>
        <v>1.05</v>
      </c>
      <c r="X55" s="62"/>
      <c r="Y55" s="54">
        <f ca="1">ROUND(Q55/U55,1)</f>
        <v>18.8</v>
      </c>
      <c r="Z55" s="61"/>
      <c r="AA55" s="23"/>
    </row>
    <row r="56" spans="1:34" s="2" customFormat="1" ht="14.45" customHeight="1" x14ac:dyDescent="0.4">
      <c r="A56" s="13" t="s">
        <v>66</v>
      </c>
      <c r="B56" s="29">
        <f t="shared" ref="B56:B74" ca="1" si="26">SUM(C56:D56)</f>
        <v>6309</v>
      </c>
      <c r="C56" s="45">
        <f t="shared" ref="C56:D74" ca="1" si="27">SUM(F56,I56,L56)</f>
        <v>2992</v>
      </c>
      <c r="D56" s="46">
        <f t="shared" ca="1" si="27"/>
        <v>3317</v>
      </c>
      <c r="E56" s="29">
        <f t="shared" ref="E56:E74" ca="1" si="28">SUM(F56:G56)</f>
        <v>458</v>
      </c>
      <c r="F56" s="45">
        <f t="shared" ref="F56:G71" ca="1" si="29">SUM(F6,I6,L6)</f>
        <v>230</v>
      </c>
      <c r="G56" s="45">
        <f t="shared" ca="1" si="29"/>
        <v>228</v>
      </c>
      <c r="H56" s="29">
        <f t="shared" ref="H56:H74" ca="1" si="30">SUM(I56:J56)</f>
        <v>3496</v>
      </c>
      <c r="I56" s="45">
        <f t="shared" ref="I56:J71" ca="1" si="31">SUM(O6,R6,U6,X6,AA6,AD6,AG6,C31,F31,I31)</f>
        <v>1747</v>
      </c>
      <c r="J56" s="46">
        <f t="shared" ca="1" si="31"/>
        <v>1749</v>
      </c>
      <c r="K56" s="29">
        <f t="shared" ref="K56:K74" ca="1" si="32">SUM(L56:M56)</f>
        <v>2355</v>
      </c>
      <c r="L56" s="45">
        <f t="shared" ref="L56:M71" ca="1" si="33">SUM(L31,O31,R31,U31,X31,AA31,AD31,AG31)</f>
        <v>1015</v>
      </c>
      <c r="M56" s="46">
        <f t="shared" ca="1" si="33"/>
        <v>1340</v>
      </c>
      <c r="O56" s="56" t="s">
        <v>67</v>
      </c>
      <c r="P56" s="57"/>
      <c r="Q56" s="49">
        <f t="shared" ref="Q56:Q74" ca="1" si="34">B6</f>
        <v>6309</v>
      </c>
      <c r="R56" s="50"/>
      <c r="S56" s="49">
        <v>3193</v>
      </c>
      <c r="T56" s="50"/>
      <c r="U56" s="58">
        <v>0.94899999999999995</v>
      </c>
      <c r="V56" s="60"/>
      <c r="W56" s="52">
        <f t="shared" ref="W56:W75" ca="1" si="35">ROUND(Q56/S56,2)</f>
        <v>1.98</v>
      </c>
      <c r="X56" s="62"/>
      <c r="Y56" s="54">
        <f t="shared" ref="Y56:Y75" ca="1" si="36">ROUND(Q56/U56,1)</f>
        <v>6648.1</v>
      </c>
      <c r="Z56" s="61"/>
      <c r="AA56" s="23"/>
    </row>
    <row r="57" spans="1:34" s="2" customFormat="1" ht="14.45" customHeight="1" x14ac:dyDescent="0.4">
      <c r="A57" s="13" t="s">
        <v>68</v>
      </c>
      <c r="B57" s="29">
        <f t="shared" ca="1" si="26"/>
        <v>2455</v>
      </c>
      <c r="C57" s="45">
        <f t="shared" ca="1" si="27"/>
        <v>1190</v>
      </c>
      <c r="D57" s="46">
        <f t="shared" ca="1" si="27"/>
        <v>1265</v>
      </c>
      <c r="E57" s="29">
        <f t="shared" ca="1" si="28"/>
        <v>458</v>
      </c>
      <c r="F57" s="45">
        <f t="shared" ca="1" si="29"/>
        <v>239</v>
      </c>
      <c r="G57" s="45">
        <f t="shared" ca="1" si="29"/>
        <v>219</v>
      </c>
      <c r="H57" s="29">
        <f t="shared" ca="1" si="30"/>
        <v>1391</v>
      </c>
      <c r="I57" s="45">
        <f t="shared" ca="1" si="31"/>
        <v>720</v>
      </c>
      <c r="J57" s="46">
        <f t="shared" ca="1" si="31"/>
        <v>671</v>
      </c>
      <c r="K57" s="29">
        <f t="shared" ca="1" si="32"/>
        <v>606</v>
      </c>
      <c r="L57" s="45">
        <f t="shared" ca="1" si="33"/>
        <v>231</v>
      </c>
      <c r="M57" s="46">
        <f t="shared" ca="1" si="33"/>
        <v>375</v>
      </c>
      <c r="O57" s="56" t="s">
        <v>69</v>
      </c>
      <c r="P57" s="57"/>
      <c r="Q57" s="49">
        <f t="shared" ca="1" si="34"/>
        <v>2455</v>
      </c>
      <c r="R57" s="50"/>
      <c r="S57" s="49">
        <v>1164</v>
      </c>
      <c r="T57" s="50"/>
      <c r="U57" s="58">
        <v>0.27900000000000003</v>
      </c>
      <c r="V57" s="59"/>
      <c r="W57" s="52">
        <f t="shared" ca="1" si="35"/>
        <v>2.11</v>
      </c>
      <c r="X57" s="53"/>
      <c r="Y57" s="54">
        <f t="shared" ca="1" si="36"/>
        <v>8799.2999999999993</v>
      </c>
      <c r="Z57" s="55"/>
      <c r="AA57" s="23"/>
    </row>
    <row r="58" spans="1:34" s="2" customFormat="1" ht="14.45" customHeight="1" x14ac:dyDescent="0.4">
      <c r="A58" s="13" t="s">
        <v>70</v>
      </c>
      <c r="B58" s="29">
        <f t="shared" ca="1" si="26"/>
        <v>10360</v>
      </c>
      <c r="C58" s="45">
        <f t="shared" ca="1" si="27"/>
        <v>5133</v>
      </c>
      <c r="D58" s="46">
        <f t="shared" ca="1" si="27"/>
        <v>5227</v>
      </c>
      <c r="E58" s="29">
        <f t="shared" ca="1" si="28"/>
        <v>1069</v>
      </c>
      <c r="F58" s="45">
        <f t="shared" ca="1" si="29"/>
        <v>564</v>
      </c>
      <c r="G58" s="45">
        <f t="shared" ca="1" si="29"/>
        <v>505</v>
      </c>
      <c r="H58" s="29">
        <f t="shared" ca="1" si="30"/>
        <v>7147</v>
      </c>
      <c r="I58" s="45">
        <f t="shared" ca="1" si="31"/>
        <v>3612</v>
      </c>
      <c r="J58" s="46">
        <f t="shared" ca="1" si="31"/>
        <v>3535</v>
      </c>
      <c r="K58" s="29">
        <f t="shared" ca="1" si="32"/>
        <v>2144</v>
      </c>
      <c r="L58" s="45">
        <f t="shared" ca="1" si="33"/>
        <v>957</v>
      </c>
      <c r="M58" s="46">
        <f t="shared" ca="1" si="33"/>
        <v>1187</v>
      </c>
      <c r="O58" s="56" t="s">
        <v>20</v>
      </c>
      <c r="P58" s="57"/>
      <c r="Q58" s="49">
        <f t="shared" ca="1" si="34"/>
        <v>10360</v>
      </c>
      <c r="R58" s="50"/>
      <c r="S58" s="49">
        <v>5283</v>
      </c>
      <c r="T58" s="50"/>
      <c r="U58" s="58">
        <v>0.66700000000000004</v>
      </c>
      <c r="V58" s="59"/>
      <c r="W58" s="52">
        <f t="shared" ca="1" si="35"/>
        <v>1.96</v>
      </c>
      <c r="X58" s="53"/>
      <c r="Y58" s="54">
        <f t="shared" ca="1" si="36"/>
        <v>15532.2</v>
      </c>
      <c r="Z58" s="55"/>
      <c r="AA58" s="23"/>
    </row>
    <row r="59" spans="1:34" s="2" customFormat="1" ht="14.45" customHeight="1" x14ac:dyDescent="0.4">
      <c r="A59" s="13" t="s">
        <v>71</v>
      </c>
      <c r="B59" s="29">
        <f t="shared" ca="1" si="26"/>
        <v>5908</v>
      </c>
      <c r="C59" s="45">
        <f t="shared" ca="1" si="27"/>
        <v>2847</v>
      </c>
      <c r="D59" s="46">
        <f t="shared" ca="1" si="27"/>
        <v>3061</v>
      </c>
      <c r="E59" s="29">
        <f t="shared" ca="1" si="28"/>
        <v>574</v>
      </c>
      <c r="F59" s="45">
        <f t="shared" ca="1" si="29"/>
        <v>304</v>
      </c>
      <c r="G59" s="45">
        <f t="shared" ca="1" si="29"/>
        <v>270</v>
      </c>
      <c r="H59" s="29">
        <f t="shared" ca="1" si="30"/>
        <v>3385</v>
      </c>
      <c r="I59" s="45">
        <f t="shared" ca="1" si="31"/>
        <v>1681</v>
      </c>
      <c r="J59" s="46">
        <f t="shared" ca="1" si="31"/>
        <v>1704</v>
      </c>
      <c r="K59" s="29">
        <f t="shared" ca="1" si="32"/>
        <v>1949</v>
      </c>
      <c r="L59" s="45">
        <f t="shared" ca="1" si="33"/>
        <v>862</v>
      </c>
      <c r="M59" s="46">
        <f t="shared" ca="1" si="33"/>
        <v>1087</v>
      </c>
      <c r="O59" s="56" t="s">
        <v>72</v>
      </c>
      <c r="P59" s="57"/>
      <c r="Q59" s="49">
        <f t="shared" ca="1" si="34"/>
        <v>5908</v>
      </c>
      <c r="R59" s="50"/>
      <c r="S59" s="49">
        <v>2575</v>
      </c>
      <c r="T59" s="50"/>
      <c r="U59" s="58">
        <v>0.871</v>
      </c>
      <c r="V59" s="59"/>
      <c r="W59" s="52">
        <f t="shared" ca="1" si="35"/>
        <v>2.29</v>
      </c>
      <c r="X59" s="53"/>
      <c r="Y59" s="54">
        <f t="shared" ca="1" si="36"/>
        <v>6783</v>
      </c>
      <c r="Z59" s="55"/>
      <c r="AA59" s="23"/>
    </row>
    <row r="60" spans="1:34" s="2" customFormat="1" ht="14.45" customHeight="1" x14ac:dyDescent="0.4">
      <c r="A60" s="11" t="s">
        <v>22</v>
      </c>
      <c r="B60" s="29">
        <f t="shared" ca="1" si="26"/>
        <v>8589</v>
      </c>
      <c r="C60" s="45">
        <f t="shared" ca="1" si="27"/>
        <v>4208</v>
      </c>
      <c r="D60" s="46">
        <f t="shared" ca="1" si="27"/>
        <v>4381</v>
      </c>
      <c r="E60" s="29">
        <f t="shared" ca="1" si="28"/>
        <v>2172</v>
      </c>
      <c r="F60" s="45">
        <f t="shared" ca="1" si="29"/>
        <v>1103</v>
      </c>
      <c r="G60" s="45">
        <f t="shared" ca="1" si="29"/>
        <v>1069</v>
      </c>
      <c r="H60" s="29">
        <f t="shared" ca="1" si="30"/>
        <v>5788</v>
      </c>
      <c r="I60" s="45">
        <f t="shared" ca="1" si="31"/>
        <v>2839</v>
      </c>
      <c r="J60" s="46">
        <f t="shared" ca="1" si="31"/>
        <v>2949</v>
      </c>
      <c r="K60" s="29">
        <f t="shared" ca="1" si="32"/>
        <v>629</v>
      </c>
      <c r="L60" s="45">
        <f t="shared" ca="1" si="33"/>
        <v>266</v>
      </c>
      <c r="M60" s="46">
        <f t="shared" ca="1" si="33"/>
        <v>363</v>
      </c>
      <c r="O60" s="56" t="s">
        <v>22</v>
      </c>
      <c r="P60" s="57"/>
      <c r="Q60" s="49">
        <f t="shared" ca="1" si="34"/>
        <v>8589</v>
      </c>
      <c r="R60" s="50"/>
      <c r="S60" s="49">
        <v>3348</v>
      </c>
      <c r="T60" s="50"/>
      <c r="U60" s="58">
        <v>0.312</v>
      </c>
      <c r="V60" s="60"/>
      <c r="W60" s="52">
        <f t="shared" ca="1" si="35"/>
        <v>2.57</v>
      </c>
      <c r="X60" s="53"/>
      <c r="Y60" s="54">
        <f t="shared" ca="1" si="36"/>
        <v>27528.799999999999</v>
      </c>
      <c r="Z60" s="55"/>
      <c r="AA60" s="23"/>
    </row>
    <row r="61" spans="1:34" s="2" customFormat="1" ht="14.45" customHeight="1" x14ac:dyDescent="0.4">
      <c r="A61" s="13" t="s">
        <v>73</v>
      </c>
      <c r="B61" s="29">
        <f t="shared" ca="1" si="26"/>
        <v>7982</v>
      </c>
      <c r="C61" s="45">
        <f t="shared" ca="1" si="27"/>
        <v>4104</v>
      </c>
      <c r="D61" s="46">
        <f t="shared" ca="1" si="27"/>
        <v>3878</v>
      </c>
      <c r="E61" s="29">
        <f t="shared" ca="1" si="28"/>
        <v>852</v>
      </c>
      <c r="F61" s="45">
        <f t="shared" ca="1" si="29"/>
        <v>471</v>
      </c>
      <c r="G61" s="45">
        <f t="shared" ca="1" si="29"/>
        <v>381</v>
      </c>
      <c r="H61" s="29">
        <f t="shared" ca="1" si="30"/>
        <v>5291</v>
      </c>
      <c r="I61" s="45">
        <f t="shared" ca="1" si="31"/>
        <v>2820</v>
      </c>
      <c r="J61" s="46">
        <f t="shared" ca="1" si="31"/>
        <v>2471</v>
      </c>
      <c r="K61" s="29">
        <f t="shared" ca="1" si="32"/>
        <v>1839</v>
      </c>
      <c r="L61" s="45">
        <f t="shared" ca="1" si="33"/>
        <v>813</v>
      </c>
      <c r="M61" s="46">
        <f t="shared" ca="1" si="33"/>
        <v>1026</v>
      </c>
      <c r="O61" s="56" t="s">
        <v>74</v>
      </c>
      <c r="P61" s="57"/>
      <c r="Q61" s="49">
        <f t="shared" ca="1" si="34"/>
        <v>7982</v>
      </c>
      <c r="R61" s="50"/>
      <c r="S61" s="49">
        <v>3982</v>
      </c>
      <c r="T61" s="50"/>
      <c r="U61" s="58">
        <v>1.1919999999999999</v>
      </c>
      <c r="V61" s="59"/>
      <c r="W61" s="52">
        <f t="shared" ca="1" si="35"/>
        <v>2</v>
      </c>
      <c r="X61" s="53"/>
      <c r="Y61" s="54">
        <f t="shared" ca="1" si="36"/>
        <v>6696.3</v>
      </c>
      <c r="Z61" s="55"/>
      <c r="AA61" s="23"/>
    </row>
    <row r="62" spans="1:34" s="2" customFormat="1" ht="14.45" customHeight="1" x14ac:dyDescent="0.4">
      <c r="A62" s="13" t="s">
        <v>75</v>
      </c>
      <c r="B62" s="29">
        <f t="shared" ca="1" si="26"/>
        <v>7789</v>
      </c>
      <c r="C62" s="45">
        <f t="shared" ca="1" si="27"/>
        <v>3908</v>
      </c>
      <c r="D62" s="46">
        <f t="shared" ca="1" si="27"/>
        <v>3881</v>
      </c>
      <c r="E62" s="29">
        <f t="shared" ca="1" si="28"/>
        <v>1132</v>
      </c>
      <c r="F62" s="45">
        <f t="shared" ca="1" si="29"/>
        <v>584</v>
      </c>
      <c r="G62" s="45">
        <f t="shared" ca="1" si="29"/>
        <v>548</v>
      </c>
      <c r="H62" s="29">
        <f t="shared" ca="1" si="30"/>
        <v>5215</v>
      </c>
      <c r="I62" s="45">
        <f t="shared" ca="1" si="31"/>
        <v>2714</v>
      </c>
      <c r="J62" s="46">
        <f t="shared" ca="1" si="31"/>
        <v>2501</v>
      </c>
      <c r="K62" s="29">
        <f t="shared" ca="1" si="32"/>
        <v>1442</v>
      </c>
      <c r="L62" s="45">
        <f t="shared" ca="1" si="33"/>
        <v>610</v>
      </c>
      <c r="M62" s="46">
        <f t="shared" ca="1" si="33"/>
        <v>832</v>
      </c>
      <c r="O62" s="56" t="s">
        <v>24</v>
      </c>
      <c r="P62" s="57"/>
      <c r="Q62" s="49">
        <f t="shared" ca="1" si="34"/>
        <v>7789</v>
      </c>
      <c r="R62" s="50"/>
      <c r="S62" s="49">
        <v>3512</v>
      </c>
      <c r="T62" s="50"/>
      <c r="U62" s="58">
        <v>0.85099999999999998</v>
      </c>
      <c r="V62" s="59"/>
      <c r="W62" s="52">
        <f t="shared" ca="1" si="35"/>
        <v>2.2200000000000002</v>
      </c>
      <c r="X62" s="53"/>
      <c r="Y62" s="54">
        <f t="shared" ca="1" si="36"/>
        <v>9152.7999999999993</v>
      </c>
      <c r="Z62" s="55"/>
      <c r="AA62" s="23"/>
    </row>
    <row r="63" spans="1:34" s="2" customFormat="1" ht="14.45" customHeight="1" x14ac:dyDescent="0.4">
      <c r="A63" s="13" t="s">
        <v>76</v>
      </c>
      <c r="B63" s="29">
        <f t="shared" ca="1" si="26"/>
        <v>575</v>
      </c>
      <c r="C63" s="45">
        <f t="shared" ca="1" si="27"/>
        <v>466</v>
      </c>
      <c r="D63" s="46">
        <f t="shared" ca="1" si="27"/>
        <v>109</v>
      </c>
      <c r="E63" s="29">
        <f t="shared" ca="1" si="28"/>
        <v>0</v>
      </c>
      <c r="F63" s="45">
        <f t="shared" ca="1" si="29"/>
        <v>0</v>
      </c>
      <c r="G63" s="45">
        <f t="shared" ca="1" si="29"/>
        <v>0</v>
      </c>
      <c r="H63" s="29">
        <f t="shared" ca="1" si="30"/>
        <v>575</v>
      </c>
      <c r="I63" s="45">
        <f t="shared" ca="1" si="31"/>
        <v>466</v>
      </c>
      <c r="J63" s="46">
        <f t="shared" ca="1" si="31"/>
        <v>109</v>
      </c>
      <c r="K63" s="29">
        <f t="shared" ca="1" si="32"/>
        <v>0</v>
      </c>
      <c r="L63" s="45">
        <f t="shared" ca="1" si="33"/>
        <v>0</v>
      </c>
      <c r="M63" s="46">
        <f t="shared" ca="1" si="33"/>
        <v>0</v>
      </c>
      <c r="O63" s="56" t="s">
        <v>77</v>
      </c>
      <c r="P63" s="57"/>
      <c r="Q63" s="49">
        <f t="shared" ca="1" si="34"/>
        <v>575</v>
      </c>
      <c r="R63" s="50"/>
      <c r="S63" s="49">
        <v>535</v>
      </c>
      <c r="T63" s="50"/>
      <c r="U63" s="58">
        <v>1.097</v>
      </c>
      <c r="V63" s="59"/>
      <c r="W63" s="52">
        <f t="shared" ca="1" si="35"/>
        <v>1.07</v>
      </c>
      <c r="X63" s="53"/>
      <c r="Y63" s="54">
        <f t="shared" ca="1" si="36"/>
        <v>524.20000000000005</v>
      </c>
      <c r="Z63" s="55"/>
      <c r="AA63" s="23"/>
    </row>
    <row r="64" spans="1:34" s="2" customFormat="1" ht="14.45" customHeight="1" x14ac:dyDescent="0.4">
      <c r="A64" s="13" t="s">
        <v>78</v>
      </c>
      <c r="B64" s="29">
        <f t="shared" ca="1" si="26"/>
        <v>1958</v>
      </c>
      <c r="C64" s="45">
        <f t="shared" ca="1" si="27"/>
        <v>948</v>
      </c>
      <c r="D64" s="46">
        <f t="shared" ca="1" si="27"/>
        <v>1010</v>
      </c>
      <c r="E64" s="29">
        <f t="shared" ca="1" si="28"/>
        <v>148</v>
      </c>
      <c r="F64" s="45">
        <f t="shared" ca="1" si="29"/>
        <v>66</v>
      </c>
      <c r="G64" s="45">
        <f t="shared" ca="1" si="29"/>
        <v>82</v>
      </c>
      <c r="H64" s="29">
        <f t="shared" ca="1" si="30"/>
        <v>1111</v>
      </c>
      <c r="I64" s="45">
        <f t="shared" ca="1" si="31"/>
        <v>588</v>
      </c>
      <c r="J64" s="46">
        <f t="shared" ca="1" si="31"/>
        <v>523</v>
      </c>
      <c r="K64" s="29">
        <f t="shared" ca="1" si="32"/>
        <v>699</v>
      </c>
      <c r="L64" s="45">
        <f t="shared" ca="1" si="33"/>
        <v>294</v>
      </c>
      <c r="M64" s="46">
        <f t="shared" ca="1" si="33"/>
        <v>405</v>
      </c>
      <c r="O64" s="56" t="s">
        <v>79</v>
      </c>
      <c r="P64" s="57"/>
      <c r="Q64" s="49">
        <f t="shared" ca="1" si="34"/>
        <v>1958</v>
      </c>
      <c r="R64" s="50"/>
      <c r="S64" s="49">
        <v>980</v>
      </c>
      <c r="T64" s="50"/>
      <c r="U64" s="58">
        <v>0.28100000000000003</v>
      </c>
      <c r="V64" s="59"/>
      <c r="W64" s="52">
        <f t="shared" ca="1" si="35"/>
        <v>2</v>
      </c>
      <c r="X64" s="53"/>
      <c r="Y64" s="54">
        <f t="shared" ca="1" si="36"/>
        <v>6968</v>
      </c>
      <c r="Z64" s="55"/>
      <c r="AA64" s="23"/>
    </row>
    <row r="65" spans="1:27" s="2" customFormat="1" ht="14.45" customHeight="1" x14ac:dyDescent="0.4">
      <c r="A65" s="13" t="s">
        <v>80</v>
      </c>
      <c r="B65" s="29">
        <f t="shared" ca="1" si="26"/>
        <v>10074</v>
      </c>
      <c r="C65" s="45">
        <f t="shared" ca="1" si="27"/>
        <v>4836</v>
      </c>
      <c r="D65" s="46">
        <f t="shared" ca="1" si="27"/>
        <v>5238</v>
      </c>
      <c r="E65" s="29">
        <f t="shared" ca="1" si="28"/>
        <v>764</v>
      </c>
      <c r="F65" s="45">
        <f t="shared" ca="1" si="29"/>
        <v>398</v>
      </c>
      <c r="G65" s="45">
        <f t="shared" ca="1" si="29"/>
        <v>366</v>
      </c>
      <c r="H65" s="29">
        <f t="shared" ca="1" si="30"/>
        <v>5728</v>
      </c>
      <c r="I65" s="45">
        <f t="shared" ca="1" si="31"/>
        <v>2960</v>
      </c>
      <c r="J65" s="46">
        <f t="shared" ca="1" si="31"/>
        <v>2768</v>
      </c>
      <c r="K65" s="29">
        <f t="shared" ca="1" si="32"/>
        <v>3582</v>
      </c>
      <c r="L65" s="45">
        <f t="shared" ca="1" si="33"/>
        <v>1478</v>
      </c>
      <c r="M65" s="46">
        <f t="shared" ca="1" si="33"/>
        <v>2104</v>
      </c>
      <c r="O65" s="56" t="s">
        <v>27</v>
      </c>
      <c r="P65" s="57"/>
      <c r="Q65" s="49">
        <f t="shared" ca="1" si="34"/>
        <v>10074</v>
      </c>
      <c r="R65" s="50"/>
      <c r="S65" s="49">
        <v>5338</v>
      </c>
      <c r="T65" s="50"/>
      <c r="U65" s="58">
        <v>1.1040000000000001</v>
      </c>
      <c r="V65" s="59"/>
      <c r="W65" s="52">
        <f t="shared" ca="1" si="35"/>
        <v>1.89</v>
      </c>
      <c r="X65" s="53"/>
      <c r="Y65" s="54">
        <f t="shared" ca="1" si="36"/>
        <v>9125</v>
      </c>
      <c r="Z65" s="55"/>
      <c r="AA65" s="23"/>
    </row>
    <row r="66" spans="1:27" s="2" customFormat="1" ht="14.45" customHeight="1" x14ac:dyDescent="0.4">
      <c r="A66" s="13" t="s">
        <v>81</v>
      </c>
      <c r="B66" s="29">
        <f t="shared" ca="1" si="26"/>
        <v>15973</v>
      </c>
      <c r="C66" s="45">
        <f t="shared" ca="1" si="27"/>
        <v>8021</v>
      </c>
      <c r="D66" s="46">
        <f t="shared" ca="1" si="27"/>
        <v>7952</v>
      </c>
      <c r="E66" s="29">
        <f t="shared" ca="1" si="28"/>
        <v>1675</v>
      </c>
      <c r="F66" s="45">
        <f t="shared" ca="1" si="29"/>
        <v>853</v>
      </c>
      <c r="G66" s="45">
        <f t="shared" ca="1" si="29"/>
        <v>822</v>
      </c>
      <c r="H66" s="29">
        <f t="shared" ca="1" si="30"/>
        <v>11074</v>
      </c>
      <c r="I66" s="45">
        <f ca="1">SUM(O16,R16,U16,X16,AA16,AD16,AG16,C41,F41,I41)</f>
        <v>5765</v>
      </c>
      <c r="J66" s="46">
        <f ca="1">SUM(P16,S16,V16,Y16,AB16,AE16,AH16,D41,G41,J41)</f>
        <v>5309</v>
      </c>
      <c r="K66" s="29">
        <f t="shared" ca="1" si="32"/>
        <v>3224</v>
      </c>
      <c r="L66" s="45">
        <f t="shared" ca="1" si="33"/>
        <v>1403</v>
      </c>
      <c r="M66" s="46">
        <f t="shared" ca="1" si="33"/>
        <v>1821</v>
      </c>
      <c r="O66" s="56" t="s">
        <v>28</v>
      </c>
      <c r="P66" s="57"/>
      <c r="Q66" s="49">
        <f t="shared" ca="1" si="34"/>
        <v>15973</v>
      </c>
      <c r="R66" s="50"/>
      <c r="S66" s="49">
        <v>8745</v>
      </c>
      <c r="T66" s="50"/>
      <c r="U66" s="58">
        <v>1.5249999999999999</v>
      </c>
      <c r="V66" s="59"/>
      <c r="W66" s="52">
        <f t="shared" ca="1" si="35"/>
        <v>1.83</v>
      </c>
      <c r="X66" s="53"/>
      <c r="Y66" s="54">
        <f t="shared" ca="1" si="36"/>
        <v>10474.1</v>
      </c>
      <c r="Z66" s="55"/>
      <c r="AA66" s="23"/>
    </row>
    <row r="67" spans="1:27" s="2" customFormat="1" ht="14.45" customHeight="1" x14ac:dyDescent="0.4">
      <c r="A67" s="13" t="s">
        <v>82</v>
      </c>
      <c r="B67" s="29">
        <f t="shared" ca="1" si="26"/>
        <v>4529</v>
      </c>
      <c r="C67" s="45">
        <f t="shared" ca="1" si="27"/>
        <v>2268</v>
      </c>
      <c r="D67" s="46">
        <f t="shared" ca="1" si="27"/>
        <v>2261</v>
      </c>
      <c r="E67" s="29">
        <f t="shared" ca="1" si="28"/>
        <v>504</v>
      </c>
      <c r="F67" s="45">
        <f t="shared" ca="1" si="29"/>
        <v>273</v>
      </c>
      <c r="G67" s="45">
        <f t="shared" ca="1" si="29"/>
        <v>231</v>
      </c>
      <c r="H67" s="29">
        <f t="shared" ca="1" si="30"/>
        <v>2821</v>
      </c>
      <c r="I67" s="45">
        <f t="shared" ca="1" si="31"/>
        <v>1480</v>
      </c>
      <c r="J67" s="46">
        <f t="shared" ca="1" si="31"/>
        <v>1341</v>
      </c>
      <c r="K67" s="29">
        <f t="shared" ca="1" si="32"/>
        <v>1204</v>
      </c>
      <c r="L67" s="45">
        <f t="shared" ca="1" si="33"/>
        <v>515</v>
      </c>
      <c r="M67" s="46">
        <f t="shared" ca="1" si="33"/>
        <v>689</v>
      </c>
      <c r="O67" s="56" t="s">
        <v>83</v>
      </c>
      <c r="P67" s="57"/>
      <c r="Q67" s="49">
        <f t="shared" ca="1" si="34"/>
        <v>4529</v>
      </c>
      <c r="R67" s="50"/>
      <c r="S67" s="49">
        <v>2237</v>
      </c>
      <c r="T67" s="50"/>
      <c r="U67" s="58">
        <v>0.40100000000000002</v>
      </c>
      <c r="V67" s="59"/>
      <c r="W67" s="52">
        <f t="shared" ca="1" si="35"/>
        <v>2.02</v>
      </c>
      <c r="X67" s="53"/>
      <c r="Y67" s="54">
        <f t="shared" ca="1" si="36"/>
        <v>11294.3</v>
      </c>
      <c r="Z67" s="55"/>
      <c r="AA67" s="23"/>
    </row>
    <row r="68" spans="1:27" s="2" customFormat="1" ht="14.45" customHeight="1" x14ac:dyDescent="0.4">
      <c r="A68" s="13" t="s">
        <v>84</v>
      </c>
      <c r="B68" s="29">
        <f t="shared" ca="1" si="26"/>
        <v>20677</v>
      </c>
      <c r="C68" s="45">
        <f t="shared" ca="1" si="27"/>
        <v>10299</v>
      </c>
      <c r="D68" s="46">
        <f t="shared" ca="1" si="27"/>
        <v>10378</v>
      </c>
      <c r="E68" s="29">
        <f t="shared" ca="1" si="28"/>
        <v>2648</v>
      </c>
      <c r="F68" s="45">
        <f t="shared" ca="1" si="29"/>
        <v>1354</v>
      </c>
      <c r="G68" s="45">
        <f t="shared" ca="1" si="29"/>
        <v>1294</v>
      </c>
      <c r="H68" s="29">
        <f t="shared" ca="1" si="30"/>
        <v>13112</v>
      </c>
      <c r="I68" s="45">
        <f t="shared" ca="1" si="31"/>
        <v>6738</v>
      </c>
      <c r="J68" s="46">
        <f t="shared" ca="1" si="31"/>
        <v>6374</v>
      </c>
      <c r="K68" s="29">
        <f t="shared" ca="1" si="32"/>
        <v>4917</v>
      </c>
      <c r="L68" s="45">
        <f t="shared" ca="1" si="33"/>
        <v>2207</v>
      </c>
      <c r="M68" s="46">
        <f t="shared" ca="1" si="33"/>
        <v>2710</v>
      </c>
      <c r="O68" s="56" t="s">
        <v>30</v>
      </c>
      <c r="P68" s="57"/>
      <c r="Q68" s="49">
        <f t="shared" ca="1" si="34"/>
        <v>20677</v>
      </c>
      <c r="R68" s="50"/>
      <c r="S68" s="49">
        <v>9670</v>
      </c>
      <c r="T68" s="50"/>
      <c r="U68" s="58">
        <v>2.7240000000000002</v>
      </c>
      <c r="V68" s="59"/>
      <c r="W68" s="52">
        <f t="shared" ca="1" si="35"/>
        <v>2.14</v>
      </c>
      <c r="X68" s="53"/>
      <c r="Y68" s="54">
        <f t="shared" ca="1" si="36"/>
        <v>7590.7</v>
      </c>
      <c r="Z68" s="55"/>
      <c r="AA68" s="23"/>
    </row>
    <row r="69" spans="1:27" s="2" customFormat="1" ht="14.45" customHeight="1" x14ac:dyDescent="0.4">
      <c r="A69" s="13" t="s">
        <v>85</v>
      </c>
      <c r="B69" s="29">
        <f t="shared" ca="1" si="26"/>
        <v>15367</v>
      </c>
      <c r="C69" s="45">
        <f t="shared" ca="1" si="27"/>
        <v>7893</v>
      </c>
      <c r="D69" s="46">
        <f t="shared" ca="1" si="27"/>
        <v>7474</v>
      </c>
      <c r="E69" s="29">
        <f t="shared" ca="1" si="28"/>
        <v>1739</v>
      </c>
      <c r="F69" s="45">
        <f t="shared" ca="1" si="29"/>
        <v>924</v>
      </c>
      <c r="G69" s="45">
        <f t="shared" ca="1" si="29"/>
        <v>815</v>
      </c>
      <c r="H69" s="29">
        <f t="shared" ca="1" si="30"/>
        <v>10494</v>
      </c>
      <c r="I69" s="45">
        <f t="shared" ca="1" si="31"/>
        <v>5577</v>
      </c>
      <c r="J69" s="46">
        <f t="shared" ca="1" si="31"/>
        <v>4917</v>
      </c>
      <c r="K69" s="29">
        <f t="shared" ca="1" si="32"/>
        <v>3134</v>
      </c>
      <c r="L69" s="45">
        <f t="shared" ca="1" si="33"/>
        <v>1392</v>
      </c>
      <c r="M69" s="46">
        <f t="shared" ca="1" si="33"/>
        <v>1742</v>
      </c>
      <c r="O69" s="56" t="s">
        <v>86</v>
      </c>
      <c r="P69" s="57"/>
      <c r="Q69" s="49">
        <f t="shared" ca="1" si="34"/>
        <v>15367</v>
      </c>
      <c r="R69" s="50"/>
      <c r="S69" s="49">
        <v>7223</v>
      </c>
      <c r="T69" s="50"/>
      <c r="U69" s="58">
        <v>1.3640000000000001</v>
      </c>
      <c r="V69" s="59"/>
      <c r="W69" s="52">
        <f t="shared" ca="1" si="35"/>
        <v>2.13</v>
      </c>
      <c r="X69" s="53"/>
      <c r="Y69" s="54">
        <f t="shared" ca="1" si="36"/>
        <v>11266.1</v>
      </c>
      <c r="Z69" s="55"/>
      <c r="AA69" s="23"/>
    </row>
    <row r="70" spans="1:27" s="2" customFormat="1" ht="14.45" customHeight="1" x14ac:dyDescent="0.4">
      <c r="A70" s="13" t="s">
        <v>32</v>
      </c>
      <c r="B70" s="29">
        <f t="shared" ca="1" si="26"/>
        <v>9745</v>
      </c>
      <c r="C70" s="45">
        <f t="shared" ca="1" si="27"/>
        <v>4815</v>
      </c>
      <c r="D70" s="46">
        <f t="shared" ca="1" si="27"/>
        <v>4930</v>
      </c>
      <c r="E70" s="29">
        <f t="shared" ca="1" si="28"/>
        <v>840</v>
      </c>
      <c r="F70" s="45">
        <f t="shared" ca="1" si="29"/>
        <v>410</v>
      </c>
      <c r="G70" s="45">
        <f t="shared" ca="1" si="29"/>
        <v>430</v>
      </c>
      <c r="H70" s="29">
        <f t="shared" ca="1" si="30"/>
        <v>6333</v>
      </c>
      <c r="I70" s="45">
        <f t="shared" ca="1" si="31"/>
        <v>3267</v>
      </c>
      <c r="J70" s="46">
        <f t="shared" ca="1" si="31"/>
        <v>3066</v>
      </c>
      <c r="K70" s="29">
        <f t="shared" ca="1" si="32"/>
        <v>2572</v>
      </c>
      <c r="L70" s="45">
        <f t="shared" ca="1" si="33"/>
        <v>1138</v>
      </c>
      <c r="M70" s="46">
        <f t="shared" ca="1" si="33"/>
        <v>1434</v>
      </c>
      <c r="O70" s="56" t="s">
        <v>87</v>
      </c>
      <c r="P70" s="57"/>
      <c r="Q70" s="49">
        <f t="shared" ca="1" si="34"/>
        <v>9745</v>
      </c>
      <c r="R70" s="50"/>
      <c r="S70" s="49">
        <v>5097</v>
      </c>
      <c r="T70" s="50"/>
      <c r="U70" s="58">
        <v>1.5389999999999999</v>
      </c>
      <c r="V70" s="59"/>
      <c r="W70" s="52">
        <f t="shared" ca="1" si="35"/>
        <v>1.91</v>
      </c>
      <c r="X70" s="53"/>
      <c r="Y70" s="54">
        <f t="shared" ca="1" si="36"/>
        <v>6332</v>
      </c>
      <c r="Z70" s="55"/>
      <c r="AA70" s="23"/>
    </row>
    <row r="71" spans="1:27" s="2" customFormat="1" ht="14.45" customHeight="1" x14ac:dyDescent="0.4">
      <c r="A71" s="13" t="s">
        <v>88</v>
      </c>
      <c r="B71" s="29">
        <f t="shared" ca="1" si="26"/>
        <v>9838</v>
      </c>
      <c r="C71" s="45">
        <f t="shared" ca="1" si="27"/>
        <v>4857</v>
      </c>
      <c r="D71" s="46">
        <f t="shared" ca="1" si="27"/>
        <v>4981</v>
      </c>
      <c r="E71" s="29">
        <f t="shared" ca="1" si="28"/>
        <v>917</v>
      </c>
      <c r="F71" s="45">
        <f t="shared" ca="1" si="29"/>
        <v>488</v>
      </c>
      <c r="G71" s="45">
        <f t="shared" ca="1" si="29"/>
        <v>429</v>
      </c>
      <c r="H71" s="29">
        <f t="shared" ca="1" si="30"/>
        <v>6107</v>
      </c>
      <c r="I71" s="45">
        <f t="shared" ca="1" si="31"/>
        <v>3115</v>
      </c>
      <c r="J71" s="46">
        <f t="shared" ca="1" si="31"/>
        <v>2992</v>
      </c>
      <c r="K71" s="29">
        <f t="shared" ca="1" si="32"/>
        <v>2814</v>
      </c>
      <c r="L71" s="45">
        <f t="shared" ca="1" si="33"/>
        <v>1254</v>
      </c>
      <c r="M71" s="46">
        <f t="shared" ca="1" si="33"/>
        <v>1560</v>
      </c>
      <c r="O71" s="56" t="s">
        <v>33</v>
      </c>
      <c r="P71" s="57"/>
      <c r="Q71" s="49">
        <f t="shared" ca="1" si="34"/>
        <v>9838</v>
      </c>
      <c r="R71" s="50"/>
      <c r="S71" s="49">
        <v>4950</v>
      </c>
      <c r="T71" s="50"/>
      <c r="U71" s="58">
        <v>0.81</v>
      </c>
      <c r="V71" s="59"/>
      <c r="W71" s="52">
        <f t="shared" ca="1" si="35"/>
        <v>1.99</v>
      </c>
      <c r="X71" s="53"/>
      <c r="Y71" s="54">
        <f t="shared" ca="1" si="36"/>
        <v>12145.7</v>
      </c>
      <c r="Z71" s="55"/>
      <c r="AA71" s="23"/>
    </row>
    <row r="72" spans="1:27" s="2" customFormat="1" ht="14.45" customHeight="1" x14ac:dyDescent="0.4">
      <c r="A72" s="13" t="s">
        <v>89</v>
      </c>
      <c r="B72" s="29">
        <f t="shared" ca="1" si="26"/>
        <v>5905</v>
      </c>
      <c r="C72" s="45">
        <f t="shared" ca="1" si="27"/>
        <v>2899</v>
      </c>
      <c r="D72" s="46">
        <f t="shared" ca="1" si="27"/>
        <v>3006</v>
      </c>
      <c r="E72" s="29">
        <f t="shared" ca="1" si="28"/>
        <v>848</v>
      </c>
      <c r="F72" s="45">
        <f t="shared" ref="F72:G74" ca="1" si="37">SUM(F22,I22,L22)</f>
        <v>420</v>
      </c>
      <c r="G72" s="45">
        <f t="shared" ca="1" si="37"/>
        <v>428</v>
      </c>
      <c r="H72" s="29">
        <f t="shared" ca="1" si="30"/>
        <v>3799</v>
      </c>
      <c r="I72" s="45">
        <f t="shared" ref="I72:J74" ca="1" si="38">SUM(O22,R22,U22,X22,AA22,AD22,AG22,C47,F47,I47)</f>
        <v>1944</v>
      </c>
      <c r="J72" s="46">
        <f t="shared" ca="1" si="38"/>
        <v>1855</v>
      </c>
      <c r="K72" s="29">
        <f t="shared" ca="1" si="32"/>
        <v>1258</v>
      </c>
      <c r="L72" s="45">
        <f t="shared" ref="L72:M74" ca="1" si="39">SUM(L47,O47,R47,U47,X47,AA47,AD47,AG47)</f>
        <v>535</v>
      </c>
      <c r="M72" s="46">
        <f t="shared" ca="1" si="39"/>
        <v>723</v>
      </c>
      <c r="O72" s="56" t="s">
        <v>90</v>
      </c>
      <c r="P72" s="57"/>
      <c r="Q72" s="49">
        <f t="shared" ca="1" si="34"/>
        <v>5905</v>
      </c>
      <c r="R72" s="50"/>
      <c r="S72" s="49">
        <v>2498</v>
      </c>
      <c r="T72" s="50"/>
      <c r="U72" s="58">
        <v>0.78200000000000003</v>
      </c>
      <c r="V72" s="59"/>
      <c r="W72" s="52">
        <f t="shared" ca="1" si="35"/>
        <v>2.36</v>
      </c>
      <c r="X72" s="53"/>
      <c r="Y72" s="54">
        <f t="shared" ca="1" si="36"/>
        <v>7551.2</v>
      </c>
      <c r="Z72" s="55"/>
      <c r="AA72" s="23"/>
    </row>
    <row r="73" spans="1:27" s="2" customFormat="1" ht="14.45" customHeight="1" x14ac:dyDescent="0.4">
      <c r="A73" s="13" t="s">
        <v>91</v>
      </c>
      <c r="B73" s="29">
        <f t="shared" ca="1" si="26"/>
        <v>30485</v>
      </c>
      <c r="C73" s="45">
        <f t="shared" ca="1" si="27"/>
        <v>14997</v>
      </c>
      <c r="D73" s="46">
        <f t="shared" ca="1" si="27"/>
        <v>15488</v>
      </c>
      <c r="E73" s="29">
        <f t="shared" ca="1" si="28"/>
        <v>3850</v>
      </c>
      <c r="F73" s="45">
        <f t="shared" ca="1" si="37"/>
        <v>1953</v>
      </c>
      <c r="G73" s="45">
        <f t="shared" ca="1" si="37"/>
        <v>1897</v>
      </c>
      <c r="H73" s="29">
        <f t="shared" ca="1" si="30"/>
        <v>19610</v>
      </c>
      <c r="I73" s="45">
        <f t="shared" ca="1" si="38"/>
        <v>9980</v>
      </c>
      <c r="J73" s="46">
        <f t="shared" ca="1" si="38"/>
        <v>9630</v>
      </c>
      <c r="K73" s="29">
        <f t="shared" ca="1" si="32"/>
        <v>7025</v>
      </c>
      <c r="L73" s="45">
        <f t="shared" ca="1" si="39"/>
        <v>3064</v>
      </c>
      <c r="M73" s="46">
        <f t="shared" ca="1" si="39"/>
        <v>3961</v>
      </c>
      <c r="O73" s="56" t="s">
        <v>92</v>
      </c>
      <c r="P73" s="57"/>
      <c r="Q73" s="49">
        <f t="shared" ca="1" si="34"/>
        <v>30485</v>
      </c>
      <c r="R73" s="50"/>
      <c r="S73" s="49">
        <v>14530</v>
      </c>
      <c r="T73" s="50"/>
      <c r="U73" s="58">
        <v>1.917</v>
      </c>
      <c r="V73" s="59"/>
      <c r="W73" s="52">
        <f t="shared" ca="1" si="35"/>
        <v>2.1</v>
      </c>
      <c r="X73" s="53"/>
      <c r="Y73" s="54">
        <f t="shared" ca="1" si="36"/>
        <v>15902.5</v>
      </c>
      <c r="Z73" s="55"/>
      <c r="AA73" s="23"/>
    </row>
    <row r="74" spans="1:27" s="2" customFormat="1" ht="14.45" customHeight="1" x14ac:dyDescent="0.4">
      <c r="A74" s="11" t="s">
        <v>93</v>
      </c>
      <c r="B74" s="29">
        <f t="shared" ca="1" si="26"/>
        <v>451</v>
      </c>
      <c r="C74" s="45">
        <f t="shared" ca="1" si="27"/>
        <v>219</v>
      </c>
      <c r="D74" s="46">
        <f t="shared" ca="1" si="27"/>
        <v>232</v>
      </c>
      <c r="E74" s="29">
        <f t="shared" ca="1" si="28"/>
        <v>44</v>
      </c>
      <c r="F74" s="45">
        <f t="shared" ca="1" si="37"/>
        <v>23</v>
      </c>
      <c r="G74" s="45">
        <f t="shared" ca="1" si="37"/>
        <v>21</v>
      </c>
      <c r="H74" s="29">
        <f t="shared" ca="1" si="30"/>
        <v>292</v>
      </c>
      <c r="I74" s="45">
        <f t="shared" ca="1" si="38"/>
        <v>146</v>
      </c>
      <c r="J74" s="46">
        <f t="shared" ca="1" si="38"/>
        <v>146</v>
      </c>
      <c r="K74" s="29">
        <f t="shared" ca="1" si="32"/>
        <v>115</v>
      </c>
      <c r="L74" s="45">
        <f t="shared" ca="1" si="39"/>
        <v>50</v>
      </c>
      <c r="M74" s="46">
        <f t="shared" ca="1" si="39"/>
        <v>65</v>
      </c>
      <c r="O74" s="56" t="s">
        <v>36</v>
      </c>
      <c r="P74" s="57"/>
      <c r="Q74" s="49">
        <f t="shared" ca="1" si="34"/>
        <v>451</v>
      </c>
      <c r="R74" s="50"/>
      <c r="S74" s="49">
        <v>202</v>
      </c>
      <c r="T74" s="50"/>
      <c r="U74" s="58">
        <v>1.7999999999999999E-2</v>
      </c>
      <c r="V74" s="59"/>
      <c r="W74" s="52">
        <f t="shared" ca="1" si="35"/>
        <v>2.23</v>
      </c>
      <c r="X74" s="53"/>
      <c r="Y74" s="54">
        <f t="shared" ca="1" si="36"/>
        <v>25055.599999999999</v>
      </c>
      <c r="Z74" s="55"/>
      <c r="AA74" s="23"/>
    </row>
    <row r="75" spans="1:27" s="2" customFormat="1" ht="14.45" customHeight="1" x14ac:dyDescent="0.4">
      <c r="A75" s="13" t="s">
        <v>94</v>
      </c>
      <c r="B75" s="47">
        <f ca="1">SUM(B55:B74)</f>
        <v>175009</v>
      </c>
      <c r="C75" s="45">
        <f t="shared" ref="C75:M75" ca="1" si="40">SUM(C55:C74)</f>
        <v>86940</v>
      </c>
      <c r="D75" s="46">
        <f t="shared" ca="1" si="40"/>
        <v>88069</v>
      </c>
      <c r="E75" s="47">
        <f t="shared" ca="1" si="40"/>
        <v>20692</v>
      </c>
      <c r="F75" s="45">
        <f t="shared" ca="1" si="40"/>
        <v>10657</v>
      </c>
      <c r="G75" s="46">
        <f t="shared" ca="1" si="40"/>
        <v>10035</v>
      </c>
      <c r="H75" s="47">
        <f t="shared" ca="1" si="40"/>
        <v>112806</v>
      </c>
      <c r="I75" s="45">
        <f t="shared" ca="1" si="40"/>
        <v>58196</v>
      </c>
      <c r="J75" s="46">
        <f t="shared" ca="1" si="40"/>
        <v>54610</v>
      </c>
      <c r="K75" s="47">
        <f t="shared" ca="1" si="40"/>
        <v>41511</v>
      </c>
      <c r="L75" s="45">
        <f t="shared" ca="1" si="40"/>
        <v>18087</v>
      </c>
      <c r="M75" s="46">
        <f t="shared" ca="1" si="40"/>
        <v>23424</v>
      </c>
      <c r="O75" s="48" t="s">
        <v>94</v>
      </c>
      <c r="P75" s="48"/>
      <c r="Q75" s="49">
        <f ca="1">B25</f>
        <v>175009</v>
      </c>
      <c r="R75" s="50"/>
      <c r="S75" s="49">
        <f>SUM(S55:T74)</f>
        <v>85100</v>
      </c>
      <c r="T75" s="50"/>
      <c r="U75" s="51">
        <f>SUM(U55:V74)</f>
        <v>20.814000000000004</v>
      </c>
      <c r="V75" s="51"/>
      <c r="W75" s="52">
        <f t="shared" ca="1" si="35"/>
        <v>2.06</v>
      </c>
      <c r="X75" s="53"/>
      <c r="Y75" s="54">
        <f t="shared" ca="1" si="36"/>
        <v>8408.2000000000007</v>
      </c>
      <c r="Z75" s="55"/>
      <c r="AA75" s="23"/>
    </row>
    <row r="76" spans="1:27" x14ac:dyDescent="0.15">
      <c r="A76" s="24"/>
      <c r="O76" s="25" t="s">
        <v>95</v>
      </c>
      <c r="S76" s="26"/>
      <c r="W76" s="27"/>
      <c r="X76" s="27"/>
    </row>
    <row r="77" spans="1:27" ht="17.25" x14ac:dyDescent="0.2">
      <c r="B77" s="28"/>
      <c r="C77" s="28"/>
      <c r="D77" s="28"/>
    </row>
  </sheetData>
  <mergeCells count="161">
    <mergeCell ref="Q3:S3"/>
    <mergeCell ref="T3:V3"/>
    <mergeCell ref="W3:Y3"/>
    <mergeCell ref="Z3:AB3"/>
    <mergeCell ref="AC3:AE3"/>
    <mergeCell ref="AF3:AH3"/>
    <mergeCell ref="A3:A4"/>
    <mergeCell ref="B3:D3"/>
    <mergeCell ref="E3:G3"/>
    <mergeCell ref="H3:J3"/>
    <mergeCell ref="K3:M3"/>
    <mergeCell ref="N3:P3"/>
    <mergeCell ref="Z28:AB28"/>
    <mergeCell ref="AC28:AE28"/>
    <mergeCell ref="AF28:AH28"/>
    <mergeCell ref="A28:A29"/>
    <mergeCell ref="B28:D28"/>
    <mergeCell ref="E28:G28"/>
    <mergeCell ref="H28:J28"/>
    <mergeCell ref="K28:M28"/>
    <mergeCell ref="N28:P28"/>
    <mergeCell ref="A53:A54"/>
    <mergeCell ref="B53:D53"/>
    <mergeCell ref="E53:G53"/>
    <mergeCell ref="H53:J53"/>
    <mergeCell ref="K53:M53"/>
    <mergeCell ref="O53:P54"/>
    <mergeCell ref="Q28:S28"/>
    <mergeCell ref="T28:V28"/>
    <mergeCell ref="W28:Y28"/>
    <mergeCell ref="Q53:R54"/>
    <mergeCell ref="S53:T54"/>
    <mergeCell ref="U53:V54"/>
    <mergeCell ref="W53:X54"/>
    <mergeCell ref="Y53:Z54"/>
    <mergeCell ref="O55:P55"/>
    <mergeCell ref="Q55:R55"/>
    <mergeCell ref="S55:T55"/>
    <mergeCell ref="U55:V55"/>
    <mergeCell ref="W55:X55"/>
    <mergeCell ref="O57:P57"/>
    <mergeCell ref="Q57:R57"/>
    <mergeCell ref="S57:T57"/>
    <mergeCell ref="U57:V57"/>
    <mergeCell ref="W57:X57"/>
    <mergeCell ref="Y57:Z57"/>
    <mergeCell ref="Y55:Z55"/>
    <mergeCell ref="O56:P56"/>
    <mergeCell ref="Q56:R56"/>
    <mergeCell ref="S56:T56"/>
    <mergeCell ref="U56:V56"/>
    <mergeCell ref="W56:X56"/>
    <mergeCell ref="Y56:Z56"/>
    <mergeCell ref="O59:P59"/>
    <mergeCell ref="Q59:R59"/>
    <mergeCell ref="S59:T59"/>
    <mergeCell ref="U59:V59"/>
    <mergeCell ref="W59:X59"/>
    <mergeCell ref="Y59:Z59"/>
    <mergeCell ref="O58:P58"/>
    <mergeCell ref="Q58:R58"/>
    <mergeCell ref="S58:T58"/>
    <mergeCell ref="U58:V58"/>
    <mergeCell ref="W58:X58"/>
    <mergeCell ref="Y58:Z58"/>
    <mergeCell ref="O61:P61"/>
    <mergeCell ref="Q61:R61"/>
    <mergeCell ref="S61:T61"/>
    <mergeCell ref="U61:V61"/>
    <mergeCell ref="W61:X61"/>
    <mergeCell ref="Y61:Z61"/>
    <mergeCell ref="O60:P60"/>
    <mergeCell ref="Q60:R60"/>
    <mergeCell ref="S60:T60"/>
    <mergeCell ref="U60:V60"/>
    <mergeCell ref="W60:X60"/>
    <mergeCell ref="Y60:Z60"/>
    <mergeCell ref="O63:P63"/>
    <mergeCell ref="Q63:R63"/>
    <mergeCell ref="S63:T63"/>
    <mergeCell ref="U63:V63"/>
    <mergeCell ref="W63:X63"/>
    <mergeCell ref="Y63:Z63"/>
    <mergeCell ref="O62:P62"/>
    <mergeCell ref="Q62:R62"/>
    <mergeCell ref="S62:T62"/>
    <mergeCell ref="U62:V62"/>
    <mergeCell ref="W62:X62"/>
    <mergeCell ref="Y62:Z62"/>
    <mergeCell ref="O65:P65"/>
    <mergeCell ref="Q65:R65"/>
    <mergeCell ref="S65:T65"/>
    <mergeCell ref="U65:V65"/>
    <mergeCell ref="W65:X65"/>
    <mergeCell ref="Y65:Z65"/>
    <mergeCell ref="O64:P64"/>
    <mergeCell ref="Q64:R64"/>
    <mergeCell ref="S64:T64"/>
    <mergeCell ref="U64:V64"/>
    <mergeCell ref="W64:X64"/>
    <mergeCell ref="Y64:Z64"/>
    <mergeCell ref="O67:P67"/>
    <mergeCell ref="Q67:R67"/>
    <mergeCell ref="S67:T67"/>
    <mergeCell ref="U67:V67"/>
    <mergeCell ref="W67:X67"/>
    <mergeCell ref="Y67:Z67"/>
    <mergeCell ref="O66:P66"/>
    <mergeCell ref="Q66:R66"/>
    <mergeCell ref="S66:T66"/>
    <mergeCell ref="U66:V66"/>
    <mergeCell ref="W66:X66"/>
    <mergeCell ref="Y66:Z66"/>
    <mergeCell ref="O69:P69"/>
    <mergeCell ref="Q69:R69"/>
    <mergeCell ref="S69:T69"/>
    <mergeCell ref="U69:V69"/>
    <mergeCell ref="W69:X69"/>
    <mergeCell ref="Y69:Z69"/>
    <mergeCell ref="O68:P68"/>
    <mergeCell ref="Q68:R68"/>
    <mergeCell ref="S68:T68"/>
    <mergeCell ref="U68:V68"/>
    <mergeCell ref="W68:X68"/>
    <mergeCell ref="Y68:Z68"/>
    <mergeCell ref="O71:P71"/>
    <mergeCell ref="Q71:R71"/>
    <mergeCell ref="S71:T71"/>
    <mergeCell ref="U71:V71"/>
    <mergeCell ref="W71:X71"/>
    <mergeCell ref="Y71:Z71"/>
    <mergeCell ref="O70:P70"/>
    <mergeCell ref="Q70:R70"/>
    <mergeCell ref="S70:T70"/>
    <mergeCell ref="U70:V70"/>
    <mergeCell ref="W70:X70"/>
    <mergeCell ref="Y70:Z70"/>
    <mergeCell ref="O73:P73"/>
    <mergeCell ref="Q73:R73"/>
    <mergeCell ref="S73:T73"/>
    <mergeCell ref="U73:V73"/>
    <mergeCell ref="W73:X73"/>
    <mergeCell ref="Y73:Z73"/>
    <mergeCell ref="O72:P72"/>
    <mergeCell ref="Q72:R72"/>
    <mergeCell ref="S72:T72"/>
    <mergeCell ref="U72:V72"/>
    <mergeCell ref="W72:X72"/>
    <mergeCell ref="Y72:Z72"/>
    <mergeCell ref="O75:P75"/>
    <mergeCell ref="Q75:R75"/>
    <mergeCell ref="S75:T75"/>
    <mergeCell ref="U75:V75"/>
    <mergeCell ref="W75:X75"/>
    <mergeCell ref="Y75:Z75"/>
    <mergeCell ref="O74:P74"/>
    <mergeCell ref="Q74:R74"/>
    <mergeCell ref="S74:T74"/>
    <mergeCell ref="U74:V74"/>
    <mergeCell ref="W74:X74"/>
    <mergeCell ref="Y74:Z74"/>
  </mergeCells>
  <phoneticPr fontId="3"/>
  <pageMargins left="0.78740157480314965" right="0.78740157480314965" top="0.98425196850393704" bottom="0.98425196850393704" header="0.51181102362204722" footer="0.51181102362204722"/>
  <pageSetup paperSize="8" scale="65" orientation="landscape" r:id="rId1"/>
  <headerFooter alignWithMargins="0">
    <oddHeader>&amp;C行政区別・年齢別住民基本台帳人口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情公用_4.行政区域別・年齢別（5歳）</vt:lpstr>
      <vt:lpstr>'情公用_4.行政区域別・年齢別（5歳）'!Print_Area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2025-04-08T01:13:33Z</cp:lastPrinted>
  <dcterms:created xsi:type="dcterms:W3CDTF">2025-04-08T01:06:25Z</dcterms:created>
  <dcterms:modified xsi:type="dcterms:W3CDTF">2025-04-08T01:15:00Z</dcterms:modified>
</cp:coreProperties>
</file>