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DX推進課\01総務40情報政策\014001003情報政策関係書(５年)\R6\08.オープンデータ\調査第2弾\編集用【DX推進課】（第２弾）君津市オープンデータ公開に係る保有データの提出について\"/>
    </mc:Choice>
  </mc:AlternateContent>
  <bookViews>
    <workbookView xWindow="0" yWindow="0" windowWidth="16392" windowHeight="5352" tabRatio="601"/>
  </bookViews>
  <sheets>
    <sheet name="歳入" sheetId="18" r:id="rId1"/>
  </sheets>
  <definedNames>
    <definedName name="_xlnm.Print_Area" localSheetId="0">歳入!$A$1:$AH$28</definedName>
  </definedNames>
  <calcPr calcId="162913"/>
</workbook>
</file>

<file path=xl/calcChain.xml><?xml version="1.0" encoding="utf-8"?>
<calcChain xmlns="http://schemas.openxmlformats.org/spreadsheetml/2006/main">
  <c r="D5" i="18" l="1"/>
  <c r="D6" i="18"/>
  <c r="D7" i="18"/>
  <c r="D8" i="18"/>
  <c r="D11" i="18"/>
  <c r="D12" i="18"/>
  <c r="D13" i="18"/>
  <c r="D15" i="18"/>
  <c r="D16" i="18"/>
  <c r="D17" i="18"/>
  <c r="D18" i="18"/>
  <c r="D19" i="18"/>
  <c r="D20" i="18"/>
  <c r="D21" i="18"/>
  <c r="D22" i="18"/>
  <c r="D23" i="18"/>
  <c r="D24" i="18"/>
  <c r="D25" i="18"/>
  <c r="D26" i="18"/>
  <c r="D27" i="18"/>
  <c r="B28" i="18"/>
  <c r="D28" i="18" s="1"/>
  <c r="C28" i="18" l="1"/>
  <c r="AH16" i="18"/>
  <c r="AH13" i="18"/>
  <c r="AH12" i="18"/>
  <c r="AE5" i="18" l="1"/>
  <c r="AF28" i="18" l="1"/>
  <c r="AH5" i="18" l="1"/>
  <c r="AG28" i="18"/>
  <c r="AH27" i="18"/>
  <c r="AH26" i="18"/>
  <c r="AH25" i="18"/>
  <c r="AH24" i="18"/>
  <c r="AH23" i="18"/>
  <c r="AH22" i="18"/>
  <c r="AH21" i="18"/>
  <c r="AH20" i="18"/>
  <c r="AH19" i="18"/>
  <c r="AH18" i="18"/>
  <c r="AH17" i="18"/>
  <c r="AH15" i="18"/>
  <c r="AH14" i="18"/>
  <c r="AH11" i="18"/>
  <c r="AH10" i="18"/>
  <c r="AH9" i="18"/>
  <c r="AH8" i="18"/>
  <c r="AH7" i="18"/>
  <c r="AH6" i="18"/>
  <c r="AE6" i="18"/>
  <c r="AD28" i="18"/>
  <c r="AC28" i="18"/>
  <c r="AA28" i="18"/>
  <c r="Z28" i="18"/>
  <c r="X28" i="18"/>
  <c r="W28" i="18"/>
  <c r="U28" i="18"/>
  <c r="T28" i="18"/>
  <c r="Q28" i="18"/>
  <c r="N28" i="18"/>
  <c r="K28" i="18"/>
  <c r="H28" i="18"/>
  <c r="E28" i="18"/>
  <c r="G28" i="18" s="1"/>
  <c r="R28" i="18"/>
  <c r="O28" i="18"/>
  <c r="L28" i="18"/>
  <c r="I28" i="18"/>
  <c r="F28" i="18"/>
  <c r="AE27" i="18"/>
  <c r="AB27" i="18"/>
  <c r="Y27" i="18"/>
  <c r="V27" i="18"/>
  <c r="S27" i="18"/>
  <c r="P27" i="18"/>
  <c r="M27" i="18"/>
  <c r="J27" i="18"/>
  <c r="G27" i="18"/>
  <c r="AE26" i="18"/>
  <c r="AB26" i="18"/>
  <c r="Y26" i="18"/>
  <c r="V26" i="18"/>
  <c r="S26" i="18"/>
  <c r="P26" i="18"/>
  <c r="M26" i="18"/>
  <c r="J26" i="18"/>
  <c r="G26" i="18"/>
  <c r="AE25" i="18"/>
  <c r="AB25" i="18"/>
  <c r="Y25" i="18"/>
  <c r="V25" i="18"/>
  <c r="S25" i="18"/>
  <c r="P25" i="18"/>
  <c r="M25" i="18"/>
  <c r="J25" i="18"/>
  <c r="G25" i="18"/>
  <c r="AE24" i="18"/>
  <c r="AB24" i="18"/>
  <c r="Y24" i="18"/>
  <c r="V24" i="18"/>
  <c r="S24" i="18"/>
  <c r="P24" i="18"/>
  <c r="M24" i="18"/>
  <c r="J24" i="18"/>
  <c r="G24" i="18"/>
  <c r="AE23" i="18"/>
  <c r="AB23" i="18"/>
  <c r="Y23" i="18"/>
  <c r="V23" i="18"/>
  <c r="S23" i="18"/>
  <c r="P23" i="18"/>
  <c r="M23" i="18"/>
  <c r="J23" i="18"/>
  <c r="G23" i="18"/>
  <c r="AE22" i="18"/>
  <c r="AB22" i="18"/>
  <c r="Y22" i="18"/>
  <c r="V22" i="18"/>
  <c r="S22" i="18"/>
  <c r="P22" i="18"/>
  <c r="M22" i="18"/>
  <c r="J22" i="18"/>
  <c r="G22" i="18"/>
  <c r="AE21" i="18"/>
  <c r="AB21" i="18"/>
  <c r="Y21" i="18"/>
  <c r="V21" i="18"/>
  <c r="S21" i="18"/>
  <c r="P21" i="18"/>
  <c r="M21" i="18"/>
  <c r="J21" i="18"/>
  <c r="G21" i="18"/>
  <c r="AE20" i="18"/>
  <c r="AB20" i="18"/>
  <c r="Y20" i="18"/>
  <c r="V20" i="18"/>
  <c r="S20" i="18"/>
  <c r="P20" i="18"/>
  <c r="M20" i="18"/>
  <c r="J20" i="18"/>
  <c r="G20" i="18"/>
  <c r="AE19" i="18"/>
  <c r="AB19" i="18"/>
  <c r="Y19" i="18"/>
  <c r="V19" i="18"/>
  <c r="S19" i="18"/>
  <c r="P19" i="18"/>
  <c r="M19" i="18"/>
  <c r="J19" i="18"/>
  <c r="G19" i="18"/>
  <c r="AE18" i="18"/>
  <c r="AB18" i="18"/>
  <c r="Y18" i="18"/>
  <c r="V18" i="18"/>
  <c r="S18" i="18"/>
  <c r="P18" i="18"/>
  <c r="M18" i="18"/>
  <c r="J18" i="18"/>
  <c r="G18" i="18"/>
  <c r="AE17" i="18"/>
  <c r="AB17" i="18"/>
  <c r="Y17" i="18"/>
  <c r="V17" i="18"/>
  <c r="S17" i="18"/>
  <c r="P17" i="18"/>
  <c r="M17" i="18"/>
  <c r="J17" i="18"/>
  <c r="G17" i="18"/>
  <c r="AE16" i="18"/>
  <c r="AB16" i="18"/>
  <c r="Y16" i="18"/>
  <c r="V16" i="18"/>
  <c r="S16" i="18"/>
  <c r="P16" i="18"/>
  <c r="M16" i="18"/>
  <c r="J16" i="18"/>
  <c r="G16" i="18"/>
  <c r="AE15" i="18"/>
  <c r="AB15" i="18"/>
  <c r="Y15" i="18"/>
  <c r="V15" i="18"/>
  <c r="S15" i="18"/>
  <c r="P15" i="18"/>
  <c r="M15" i="18"/>
  <c r="J15" i="18"/>
  <c r="G15" i="18"/>
  <c r="AE14" i="18"/>
  <c r="AB14" i="18"/>
  <c r="Y14" i="18"/>
  <c r="AB13" i="18"/>
  <c r="Y13" i="18"/>
  <c r="V13" i="18"/>
  <c r="S13" i="18"/>
  <c r="P13" i="18"/>
  <c r="M13" i="18"/>
  <c r="J13" i="18"/>
  <c r="G13" i="18"/>
  <c r="AE12" i="18"/>
  <c r="AB12" i="18"/>
  <c r="Y12" i="18"/>
  <c r="V12" i="18"/>
  <c r="S12" i="18"/>
  <c r="P12" i="18"/>
  <c r="M12" i="18"/>
  <c r="J12" i="18"/>
  <c r="G12" i="18"/>
  <c r="AE11" i="18"/>
  <c r="AB11" i="18"/>
  <c r="Y11" i="18"/>
  <c r="V11" i="18"/>
  <c r="S11" i="18"/>
  <c r="P11" i="18"/>
  <c r="M11" i="18"/>
  <c r="J11" i="18"/>
  <c r="G11" i="18"/>
  <c r="AE10" i="18"/>
  <c r="AB10" i="18"/>
  <c r="AE9" i="18"/>
  <c r="AB9" i="18"/>
  <c r="Y9" i="18"/>
  <c r="V9" i="18"/>
  <c r="S9" i="18"/>
  <c r="P9" i="18"/>
  <c r="M9" i="18"/>
  <c r="J9" i="18"/>
  <c r="G9" i="18"/>
  <c r="AE8" i="18"/>
  <c r="AB8" i="18"/>
  <c r="Y8" i="18"/>
  <c r="V8" i="18"/>
  <c r="S8" i="18"/>
  <c r="P8" i="18"/>
  <c r="M8" i="18"/>
  <c r="J8" i="18"/>
  <c r="G8" i="18"/>
  <c r="AE7" i="18"/>
  <c r="AB7" i="18"/>
  <c r="Y7" i="18"/>
  <c r="V7" i="18"/>
  <c r="S7" i="18"/>
  <c r="P7" i="18"/>
  <c r="M7" i="18"/>
  <c r="J7" i="18"/>
  <c r="G7" i="18"/>
  <c r="AB6" i="18"/>
  <c r="Y6" i="18"/>
  <c r="V6" i="18"/>
  <c r="S6" i="18"/>
  <c r="P6" i="18"/>
  <c r="M6" i="18"/>
  <c r="J6" i="18"/>
  <c r="G6" i="18"/>
  <c r="AB5" i="18"/>
  <c r="Y5" i="18"/>
  <c r="V5" i="18"/>
  <c r="S5" i="18"/>
  <c r="P5" i="18"/>
  <c r="M5" i="18"/>
  <c r="J5" i="18"/>
  <c r="G5" i="18"/>
  <c r="J28" i="18" l="1"/>
  <c r="P28" i="18"/>
  <c r="V28" i="18"/>
  <c r="Y28" i="18"/>
  <c r="AB28" i="18"/>
  <c r="AE28" i="18"/>
  <c r="M28" i="18"/>
  <c r="S28" i="18"/>
  <c r="AH28" i="18"/>
</calcChain>
</file>

<file path=xl/sharedStrings.xml><?xml version="1.0" encoding="utf-8"?>
<sst xmlns="http://schemas.openxmlformats.org/spreadsheetml/2006/main" count="93" uniqueCount="44">
  <si>
    <t>一般会計歳入決算の推移</t>
    <rPh sb="0" eb="2">
      <t>イッパン</t>
    </rPh>
    <rPh sb="2" eb="4">
      <t>カイケイ</t>
    </rPh>
    <rPh sb="4" eb="6">
      <t>サイニュウ</t>
    </rPh>
    <rPh sb="6" eb="8">
      <t>ケッサン</t>
    </rPh>
    <rPh sb="9" eb="11">
      <t>スイイ</t>
    </rPh>
    <phoneticPr fontId="2"/>
  </si>
  <si>
    <t>款</t>
    <rPh sb="0" eb="1">
      <t>カン</t>
    </rPh>
    <phoneticPr fontId="2"/>
  </si>
  <si>
    <t>収入済額</t>
    <rPh sb="0" eb="2">
      <t>シュウニュウ</t>
    </rPh>
    <rPh sb="2" eb="3">
      <t>ズミ</t>
    </rPh>
    <rPh sb="3" eb="4">
      <t>ガク</t>
    </rPh>
    <phoneticPr fontId="2"/>
  </si>
  <si>
    <t>構成比</t>
    <rPh sb="0" eb="3">
      <t>コウセイヒ</t>
    </rPh>
    <phoneticPr fontId="2"/>
  </si>
  <si>
    <t>前年比</t>
    <rPh sb="0" eb="2">
      <t>ゼンネン</t>
    </rPh>
    <rPh sb="2" eb="3">
      <t>コウセイヒ</t>
    </rPh>
    <phoneticPr fontId="2"/>
  </si>
  <si>
    <t xml:space="preserve"> 1 市税</t>
    <rPh sb="3" eb="5">
      <t>シゼイ</t>
    </rPh>
    <phoneticPr fontId="2"/>
  </si>
  <si>
    <t xml:space="preserve"> 2 地方譲与税</t>
    <rPh sb="3" eb="5">
      <t>チホウ</t>
    </rPh>
    <rPh sb="5" eb="8">
      <t>ジョウヨゼイ</t>
    </rPh>
    <phoneticPr fontId="2"/>
  </si>
  <si>
    <t xml:space="preserve"> 3 利子割交付金</t>
    <rPh sb="3" eb="5">
      <t>リシ</t>
    </rPh>
    <rPh sb="5" eb="6">
      <t>ワ</t>
    </rPh>
    <rPh sb="6" eb="9">
      <t>コウフキン</t>
    </rPh>
    <phoneticPr fontId="2"/>
  </si>
  <si>
    <t>－</t>
    <phoneticPr fontId="2"/>
  </si>
  <si>
    <t>合　　　　　　　計</t>
    <rPh sb="0" eb="9">
      <t>ゴウケイ</t>
    </rPh>
    <phoneticPr fontId="2"/>
  </si>
  <si>
    <t xml:space="preserve"> 4 配当割交付金</t>
    <rPh sb="3" eb="5">
      <t>ハイトウ</t>
    </rPh>
    <rPh sb="5" eb="6">
      <t>ワリ</t>
    </rPh>
    <rPh sb="6" eb="9">
      <t>コウフキン</t>
    </rPh>
    <phoneticPr fontId="2"/>
  </si>
  <si>
    <t xml:space="preserve"> 5 株式等譲渡所得割交付金</t>
    <rPh sb="3" eb="6">
      <t>カブシキナド</t>
    </rPh>
    <rPh sb="6" eb="8">
      <t>ジョウト</t>
    </rPh>
    <rPh sb="8" eb="10">
      <t>ショトク</t>
    </rPh>
    <rPh sb="10" eb="11">
      <t>ワ</t>
    </rPh>
    <rPh sb="11" eb="14">
      <t>コウフキン</t>
    </rPh>
    <phoneticPr fontId="2"/>
  </si>
  <si>
    <t>激　増</t>
  </si>
  <si>
    <t>平　成　２７　年　度</t>
    <rPh sb="0" eb="3">
      <t>ヘイセイ</t>
    </rPh>
    <rPh sb="7" eb="8">
      <t>ネン</t>
    </rPh>
    <rPh sb="9" eb="10">
      <t>ド</t>
    </rPh>
    <phoneticPr fontId="2"/>
  </si>
  <si>
    <t>平　成　２８　年　度</t>
    <rPh sb="0" eb="3">
      <t>ヘイセイ</t>
    </rPh>
    <rPh sb="7" eb="8">
      <t>ネン</t>
    </rPh>
    <rPh sb="9" eb="10">
      <t>ド</t>
    </rPh>
    <phoneticPr fontId="2"/>
  </si>
  <si>
    <t>平　成  ２５　年　度</t>
    <rPh sb="0" eb="3">
      <t>ヘイセイ</t>
    </rPh>
    <rPh sb="8" eb="9">
      <t>ネン</t>
    </rPh>
    <rPh sb="10" eb="11">
      <t>ド</t>
    </rPh>
    <phoneticPr fontId="2"/>
  </si>
  <si>
    <t>平　成　２９　年　度</t>
    <rPh sb="0" eb="3">
      <t>ヘイセイ</t>
    </rPh>
    <rPh sb="7" eb="8">
      <t>ネン</t>
    </rPh>
    <rPh sb="9" eb="10">
      <t>ド</t>
    </rPh>
    <phoneticPr fontId="2"/>
  </si>
  <si>
    <t xml:space="preserve"> 平　成　２６　年　度</t>
    <rPh sb="1" eb="4">
      <t>ヘイセイ</t>
    </rPh>
    <rPh sb="8" eb="9">
      <t>ネン</t>
    </rPh>
    <rPh sb="10" eb="11">
      <t>ド</t>
    </rPh>
    <phoneticPr fontId="2"/>
  </si>
  <si>
    <t>平　成　３０　年　度</t>
    <rPh sb="0" eb="3">
      <t>ヘイセイ</t>
    </rPh>
    <rPh sb="7" eb="8">
      <t>ネン</t>
    </rPh>
    <rPh sb="9" eb="10">
      <t>ド</t>
    </rPh>
    <phoneticPr fontId="2"/>
  </si>
  <si>
    <t>令　和　元　年　度</t>
    <rPh sb="0" eb="1">
      <t>レイ</t>
    </rPh>
    <rPh sb="2" eb="3">
      <t>ワ</t>
    </rPh>
    <rPh sb="4" eb="5">
      <t>ガン</t>
    </rPh>
    <rPh sb="6" eb="7">
      <t>ネン</t>
    </rPh>
    <rPh sb="8" eb="9">
      <t>ド</t>
    </rPh>
    <phoneticPr fontId="2"/>
  </si>
  <si>
    <t>皆　増</t>
    <rPh sb="0" eb="1">
      <t>ミナ</t>
    </rPh>
    <phoneticPr fontId="2"/>
  </si>
  <si>
    <t>令　和　２　年　度</t>
    <rPh sb="0" eb="1">
      <t>レイ</t>
    </rPh>
    <rPh sb="2" eb="3">
      <t>ワ</t>
    </rPh>
    <rPh sb="6" eb="7">
      <t>ネン</t>
    </rPh>
    <rPh sb="8" eb="9">
      <t>ド</t>
    </rPh>
    <phoneticPr fontId="2"/>
  </si>
  <si>
    <t xml:space="preserve"> 6 法人事業税交付金</t>
    <rPh sb="3" eb="5">
      <t>ホウジン</t>
    </rPh>
    <rPh sb="5" eb="8">
      <t>ジギョウゼイ</t>
    </rPh>
    <rPh sb="8" eb="11">
      <t>コウフキン</t>
    </rPh>
    <phoneticPr fontId="2"/>
  </si>
  <si>
    <t xml:space="preserve"> 7 地方消費税交付金</t>
    <rPh sb="3" eb="5">
      <t>チホウ</t>
    </rPh>
    <rPh sb="5" eb="8">
      <t>ショウヒゼイ</t>
    </rPh>
    <rPh sb="8" eb="11">
      <t>コウフキン</t>
    </rPh>
    <phoneticPr fontId="2"/>
  </si>
  <si>
    <t xml:space="preserve"> 8 ゴルフ場利用税交付金</t>
    <rPh sb="3" eb="7">
      <t>ゴルフジョウ</t>
    </rPh>
    <rPh sb="7" eb="9">
      <t>リヨウ</t>
    </rPh>
    <rPh sb="9" eb="10">
      <t>ゼイ</t>
    </rPh>
    <rPh sb="10" eb="13">
      <t>コウフキン</t>
    </rPh>
    <phoneticPr fontId="2"/>
  </si>
  <si>
    <t xml:space="preserve"> 9 自動車取得税交付金</t>
    <rPh sb="3" eb="6">
      <t>ジドウシャ</t>
    </rPh>
    <rPh sb="6" eb="9">
      <t>シュトクゼイ</t>
    </rPh>
    <rPh sb="9" eb="12">
      <t>コウフキン</t>
    </rPh>
    <phoneticPr fontId="2"/>
  </si>
  <si>
    <t>10 環境性能割交付金</t>
    <rPh sb="3" eb="5">
      <t>カンキョウ</t>
    </rPh>
    <rPh sb="5" eb="7">
      <t>セイノウ</t>
    </rPh>
    <rPh sb="7" eb="8">
      <t>ワリ</t>
    </rPh>
    <rPh sb="8" eb="11">
      <t>コウフキン</t>
    </rPh>
    <phoneticPr fontId="2"/>
  </si>
  <si>
    <t>11 地方特例交付金</t>
    <rPh sb="3" eb="5">
      <t>チホウ</t>
    </rPh>
    <rPh sb="5" eb="7">
      <t>トクレイ</t>
    </rPh>
    <rPh sb="7" eb="10">
      <t>コウフキン</t>
    </rPh>
    <phoneticPr fontId="2"/>
  </si>
  <si>
    <t>12 地方交付税</t>
    <rPh sb="3" eb="5">
      <t>チホウ</t>
    </rPh>
    <rPh sb="5" eb="8">
      <t>コウフゼイ</t>
    </rPh>
    <phoneticPr fontId="2"/>
  </si>
  <si>
    <t>13 交通安全対策特別交付金</t>
    <rPh sb="3" eb="5">
      <t>コウツウ</t>
    </rPh>
    <rPh sb="5" eb="7">
      <t>アンゼン</t>
    </rPh>
    <rPh sb="7" eb="9">
      <t>タイサク</t>
    </rPh>
    <rPh sb="9" eb="11">
      <t>トクベツ</t>
    </rPh>
    <rPh sb="11" eb="14">
      <t>コウフキン</t>
    </rPh>
    <phoneticPr fontId="2"/>
  </si>
  <si>
    <t>14 分担金及び負担金</t>
    <rPh sb="3" eb="6">
      <t>ブンタンキン</t>
    </rPh>
    <rPh sb="6" eb="7">
      <t>オヨ</t>
    </rPh>
    <rPh sb="8" eb="11">
      <t>フタンキン</t>
    </rPh>
    <phoneticPr fontId="2"/>
  </si>
  <si>
    <t>15 使用料及び手数料</t>
    <rPh sb="3" eb="6">
      <t>シヨウリョウ</t>
    </rPh>
    <rPh sb="6" eb="7">
      <t>オヨ</t>
    </rPh>
    <rPh sb="8" eb="11">
      <t>テスウリョウ</t>
    </rPh>
    <phoneticPr fontId="2"/>
  </si>
  <si>
    <t>16 国庫支出金</t>
    <rPh sb="3" eb="5">
      <t>コッコ</t>
    </rPh>
    <rPh sb="5" eb="8">
      <t>シシュツキン</t>
    </rPh>
    <phoneticPr fontId="2"/>
  </si>
  <si>
    <t>17 県支出金</t>
    <rPh sb="3" eb="4">
      <t>ケン</t>
    </rPh>
    <rPh sb="4" eb="7">
      <t>シシュツキン</t>
    </rPh>
    <phoneticPr fontId="2"/>
  </si>
  <si>
    <t>18 財産収入</t>
    <rPh sb="3" eb="5">
      <t>ザイサン</t>
    </rPh>
    <rPh sb="5" eb="7">
      <t>シュウニュウ</t>
    </rPh>
    <phoneticPr fontId="2"/>
  </si>
  <si>
    <t>19 寄附金</t>
    <rPh sb="3" eb="6">
      <t>キフキン</t>
    </rPh>
    <phoneticPr fontId="2"/>
  </si>
  <si>
    <t>20 繰入金</t>
    <rPh sb="3" eb="6">
      <t>クリイレキン</t>
    </rPh>
    <phoneticPr fontId="2"/>
  </si>
  <si>
    <t>21 繰越金</t>
    <rPh sb="3" eb="6">
      <t>クリコシキン</t>
    </rPh>
    <phoneticPr fontId="2"/>
  </si>
  <si>
    <t>22 諸収入</t>
    <rPh sb="3" eb="6">
      <t>ショシュウニュウ</t>
    </rPh>
    <phoneticPr fontId="2"/>
  </si>
  <si>
    <t>23 市債</t>
    <rPh sb="3" eb="5">
      <t>シサイ</t>
    </rPh>
    <phoneticPr fontId="2"/>
  </si>
  <si>
    <t>令　和　３　年　度</t>
    <rPh sb="0" eb="1">
      <t>レイ</t>
    </rPh>
    <rPh sb="2" eb="3">
      <t>ワ</t>
    </rPh>
    <rPh sb="6" eb="7">
      <t>ネン</t>
    </rPh>
    <rPh sb="8" eb="9">
      <t>ド</t>
    </rPh>
    <phoneticPr fontId="2"/>
  </si>
  <si>
    <t>令　和　４　年　度</t>
    <rPh sb="0" eb="1">
      <t>レイ</t>
    </rPh>
    <rPh sb="2" eb="3">
      <t>ワ</t>
    </rPh>
    <rPh sb="6" eb="7">
      <t>ネン</t>
    </rPh>
    <rPh sb="8" eb="9">
      <t>ド</t>
    </rPh>
    <phoneticPr fontId="2"/>
  </si>
  <si>
    <t>令　和　５　年　度</t>
    <rPh sb="0" eb="1">
      <t>レイ</t>
    </rPh>
    <rPh sb="2" eb="3">
      <t>ワ</t>
    </rPh>
    <rPh sb="6" eb="7">
      <t>ネン</t>
    </rPh>
    <rPh sb="8" eb="9">
      <t>ド</t>
    </rPh>
    <phoneticPr fontId="2"/>
  </si>
  <si>
    <t>（単位：千円・％）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</si>
</sst>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_ "/>
    <numFmt numFmtId="177" formatCode="0.0_ "/>
    <numFmt numFmtId="178" formatCode="0.0;&quot;△ &quot;0.0"/>
    <numFmt numFmtId="179" formatCode="#,##0_);[Red]\(#,##0\)"/>
    <numFmt numFmtId="180" formatCode="#,##0.0_);[Red]\(#,##0.0\)"/>
    <numFmt numFmtId="181" formatCode="0.0_);[Red]\(0.0\)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9" fontId="6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6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/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176" fontId="5" fillId="0" borderId="2" xfId="2" applyNumberFormat="1" applyFont="1" applyFill="1" applyBorder="1" applyAlignment="1">
      <alignment vertical="center"/>
    </xf>
    <xf numFmtId="177" fontId="5" fillId="0" borderId="2" xfId="0" applyNumberFormat="1" applyFont="1" applyFill="1" applyBorder="1" applyAlignment="1">
      <alignment vertical="center"/>
    </xf>
    <xf numFmtId="177" fontId="5" fillId="0" borderId="2" xfId="0" applyNumberFormat="1" applyFont="1" applyFill="1" applyBorder="1" applyAlignment="1">
      <alignment horizontal="center" vertical="center"/>
    </xf>
    <xf numFmtId="178" fontId="5" fillId="0" borderId="2" xfId="0" applyNumberFormat="1" applyFont="1" applyFill="1" applyBorder="1" applyAlignment="1">
      <alignment vertical="center"/>
    </xf>
    <xf numFmtId="179" fontId="5" fillId="0" borderId="2" xfId="0" applyNumberFormat="1" applyFont="1" applyBorder="1" applyAlignment="1">
      <alignment vertical="center"/>
    </xf>
    <xf numFmtId="180" fontId="5" fillId="0" borderId="2" xfId="0" applyNumberFormat="1" applyFont="1" applyBorder="1" applyAlignment="1">
      <alignment vertical="center"/>
    </xf>
    <xf numFmtId="181" fontId="5" fillId="0" borderId="2" xfId="0" applyNumberFormat="1" applyFont="1" applyFill="1" applyBorder="1" applyAlignment="1">
      <alignment vertical="center"/>
    </xf>
    <xf numFmtId="176" fontId="5" fillId="0" borderId="2" xfId="2" applyNumberFormat="1" applyFont="1" applyFill="1" applyBorder="1" applyAlignment="1">
      <alignment horizontal="right" vertical="center"/>
    </xf>
    <xf numFmtId="179" fontId="5" fillId="0" borderId="2" xfId="0" applyNumberFormat="1" applyFont="1" applyFill="1" applyBorder="1" applyAlignment="1">
      <alignment vertical="center"/>
    </xf>
    <xf numFmtId="180" fontId="5" fillId="0" borderId="2" xfId="0" applyNumberFormat="1" applyFont="1" applyFill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right"/>
    </xf>
  </cellXfs>
  <cellStyles count="4">
    <cellStyle name="パーセント 2" xfId="1"/>
    <cellStyle name="桁区切り" xfId="2" builtinId="6"/>
    <cellStyle name="桁区切り 2" xfId="3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H28"/>
  <sheetViews>
    <sheetView tabSelected="1" view="pageBreakPreview" zoomScale="70" zoomScaleNormal="70" zoomScaleSheetLayoutView="70" workbookViewId="0">
      <selection activeCell="AF1" sqref="AF1:AH1"/>
    </sheetView>
  </sheetViews>
  <sheetFormatPr defaultRowHeight="13.2" x14ac:dyDescent="0.2"/>
  <cols>
    <col min="1" max="1" width="36.21875" customWidth="1"/>
    <col min="2" max="2" width="14.88671875" hidden="1" customWidth="1"/>
    <col min="3" max="4" width="9.6640625" hidden="1" customWidth="1"/>
    <col min="5" max="5" width="14.88671875" customWidth="1"/>
    <col min="6" max="7" width="9.6640625" customWidth="1"/>
    <col min="8" max="8" width="14.88671875" customWidth="1"/>
    <col min="9" max="10" width="9.6640625" customWidth="1"/>
    <col min="11" max="11" width="14.88671875" customWidth="1"/>
    <col min="12" max="13" width="9.6640625" customWidth="1"/>
    <col min="14" max="14" width="14.77734375" customWidth="1"/>
    <col min="15" max="15" width="9" customWidth="1"/>
    <col min="16" max="16" width="9.77734375" customWidth="1"/>
    <col min="17" max="17" width="14.77734375" customWidth="1"/>
    <col min="18" max="18" width="9" customWidth="1"/>
    <col min="19" max="19" width="9.77734375" customWidth="1"/>
    <col min="20" max="20" width="14.77734375" customWidth="1"/>
    <col min="21" max="21" width="11" customWidth="1"/>
    <col min="22" max="22" width="9.77734375" customWidth="1"/>
    <col min="23" max="23" width="14.77734375" customWidth="1"/>
    <col min="24" max="24" width="11" bestFit="1" customWidth="1"/>
    <col min="25" max="25" width="9.77734375" customWidth="1"/>
    <col min="26" max="26" width="14.77734375" customWidth="1"/>
    <col min="27" max="27" width="11" bestFit="1" customWidth="1"/>
    <col min="28" max="28" width="9.77734375" customWidth="1"/>
    <col min="29" max="29" width="14.77734375" customWidth="1"/>
    <col min="30" max="30" width="11" bestFit="1" customWidth="1"/>
    <col min="31" max="31" width="9.77734375" customWidth="1"/>
    <col min="32" max="32" width="14.77734375" customWidth="1"/>
    <col min="33" max="33" width="11" bestFit="1" customWidth="1"/>
    <col min="34" max="34" width="9.77734375" customWidth="1"/>
  </cols>
  <sheetData>
    <row r="1" spans="1:34" ht="21" x14ac:dyDescent="0.25">
      <c r="A1" s="1" t="s">
        <v>0</v>
      </c>
      <c r="AF1" s="25" t="s">
        <v>43</v>
      </c>
      <c r="AG1" s="25"/>
      <c r="AH1" s="25"/>
    </row>
    <row r="2" spans="1:34" ht="27.9" customHeight="1" x14ac:dyDescent="0.2">
      <c r="A2" s="14" t="s">
        <v>1</v>
      </c>
      <c r="B2" s="17" t="s">
        <v>15</v>
      </c>
      <c r="C2" s="18"/>
      <c r="D2" s="19"/>
      <c r="E2" s="17" t="s">
        <v>17</v>
      </c>
      <c r="F2" s="18"/>
      <c r="G2" s="19"/>
      <c r="H2" s="17" t="s">
        <v>13</v>
      </c>
      <c r="I2" s="18"/>
      <c r="J2" s="19"/>
      <c r="K2" s="17" t="s">
        <v>14</v>
      </c>
      <c r="L2" s="18"/>
      <c r="M2" s="19"/>
      <c r="N2" s="17" t="s">
        <v>16</v>
      </c>
      <c r="O2" s="18"/>
      <c r="P2" s="19"/>
      <c r="Q2" s="17" t="s">
        <v>18</v>
      </c>
      <c r="R2" s="18"/>
      <c r="S2" s="19"/>
      <c r="T2" s="22" t="s">
        <v>19</v>
      </c>
      <c r="U2" s="23"/>
      <c r="V2" s="24"/>
      <c r="W2" s="17" t="s">
        <v>21</v>
      </c>
      <c r="X2" s="18"/>
      <c r="Y2" s="19"/>
      <c r="Z2" s="17" t="s">
        <v>40</v>
      </c>
      <c r="AA2" s="18"/>
      <c r="AB2" s="19"/>
      <c r="AC2" s="17" t="s">
        <v>41</v>
      </c>
      <c r="AD2" s="18"/>
      <c r="AE2" s="19"/>
      <c r="AF2" s="17" t="s">
        <v>42</v>
      </c>
      <c r="AG2" s="18"/>
      <c r="AH2" s="19"/>
    </row>
    <row r="3" spans="1:34" ht="20.100000000000001" customHeight="1" x14ac:dyDescent="0.2">
      <c r="A3" s="15"/>
      <c r="B3" s="20" t="s">
        <v>2</v>
      </c>
      <c r="C3" s="20" t="s">
        <v>3</v>
      </c>
      <c r="D3" s="20" t="s">
        <v>4</v>
      </c>
      <c r="E3" s="20" t="s">
        <v>2</v>
      </c>
      <c r="F3" s="20" t="s">
        <v>3</v>
      </c>
      <c r="G3" s="20" t="s">
        <v>4</v>
      </c>
      <c r="H3" s="20" t="s">
        <v>2</v>
      </c>
      <c r="I3" s="20" t="s">
        <v>3</v>
      </c>
      <c r="J3" s="20" t="s">
        <v>4</v>
      </c>
      <c r="K3" s="20" t="s">
        <v>2</v>
      </c>
      <c r="L3" s="20" t="s">
        <v>3</v>
      </c>
      <c r="M3" s="20" t="s">
        <v>4</v>
      </c>
      <c r="N3" s="20" t="s">
        <v>2</v>
      </c>
      <c r="O3" s="20" t="s">
        <v>3</v>
      </c>
      <c r="P3" s="20" t="s">
        <v>4</v>
      </c>
      <c r="Q3" s="20" t="s">
        <v>2</v>
      </c>
      <c r="R3" s="20" t="s">
        <v>3</v>
      </c>
      <c r="S3" s="20" t="s">
        <v>4</v>
      </c>
      <c r="T3" s="20" t="s">
        <v>2</v>
      </c>
      <c r="U3" s="20" t="s">
        <v>3</v>
      </c>
      <c r="V3" s="20" t="s">
        <v>4</v>
      </c>
      <c r="W3" s="20" t="s">
        <v>2</v>
      </c>
      <c r="X3" s="20" t="s">
        <v>3</v>
      </c>
      <c r="Y3" s="20" t="s">
        <v>4</v>
      </c>
      <c r="Z3" s="20" t="s">
        <v>2</v>
      </c>
      <c r="AA3" s="20" t="s">
        <v>3</v>
      </c>
      <c r="AB3" s="20" t="s">
        <v>4</v>
      </c>
      <c r="AC3" s="20" t="s">
        <v>2</v>
      </c>
      <c r="AD3" s="20" t="s">
        <v>3</v>
      </c>
      <c r="AE3" s="20" t="s">
        <v>4</v>
      </c>
      <c r="AF3" s="20" t="s">
        <v>2</v>
      </c>
      <c r="AG3" s="20" t="s">
        <v>3</v>
      </c>
      <c r="AH3" s="20" t="s">
        <v>4</v>
      </c>
    </row>
    <row r="4" spans="1:34" ht="20.100000000000001" customHeight="1" x14ac:dyDescent="0.2">
      <c r="A4" s="16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</row>
    <row r="5" spans="1:34" ht="27.9" customHeight="1" x14ac:dyDescent="0.2">
      <c r="A5" s="2" t="s">
        <v>5</v>
      </c>
      <c r="B5" s="4">
        <v>17183487</v>
      </c>
      <c r="C5" s="5">
        <v>58.9</v>
      </c>
      <c r="D5" s="5" t="e">
        <f>ROUND(B5/#REF!*100-100,1)</f>
        <v>#REF!</v>
      </c>
      <c r="E5" s="4">
        <v>17267491</v>
      </c>
      <c r="F5" s="5">
        <v>58.4</v>
      </c>
      <c r="G5" s="7">
        <f>ROUND(E5/B5*100-100,1)</f>
        <v>0.5</v>
      </c>
      <c r="H5" s="4">
        <v>16985185</v>
      </c>
      <c r="I5" s="5">
        <v>55.3</v>
      </c>
      <c r="J5" s="7">
        <f>ROUND(H5/E5*100-100,1)</f>
        <v>-1.6</v>
      </c>
      <c r="K5" s="4">
        <v>16770426</v>
      </c>
      <c r="L5" s="5">
        <v>56.100000000000009</v>
      </c>
      <c r="M5" s="7">
        <f>ROUND(K5/H5*100-100,1)</f>
        <v>-1.3</v>
      </c>
      <c r="N5" s="4">
        <v>17356364</v>
      </c>
      <c r="O5" s="5">
        <v>55.800000000000004</v>
      </c>
      <c r="P5" s="7">
        <f>ROUND(N5/K5*100-100,1)</f>
        <v>3.5</v>
      </c>
      <c r="Q5" s="4">
        <v>17387097</v>
      </c>
      <c r="R5" s="5">
        <v>51.7</v>
      </c>
      <c r="S5" s="7">
        <f>ROUND(Q5/N5*100-100,1)</f>
        <v>0.2</v>
      </c>
      <c r="T5" s="8">
        <v>17426734</v>
      </c>
      <c r="U5" s="10">
        <v>48.8</v>
      </c>
      <c r="V5" s="7">
        <f>ROUND(T5/Q5*100-100,1)</f>
        <v>0.2</v>
      </c>
      <c r="W5" s="8">
        <v>17951896</v>
      </c>
      <c r="X5" s="10">
        <v>38.299999999999997</v>
      </c>
      <c r="Y5" s="7">
        <f>ROUND(W5/T5*100-100,1)</f>
        <v>3</v>
      </c>
      <c r="Z5" s="8">
        <v>17612173</v>
      </c>
      <c r="AA5" s="10">
        <v>41.6</v>
      </c>
      <c r="AB5" s="7">
        <f t="shared" ref="AB5:AB28" si="0">ROUND(Z5/W5*100-100,1)</f>
        <v>-1.9</v>
      </c>
      <c r="AC5" s="8">
        <v>17820837</v>
      </c>
      <c r="AD5" s="10">
        <v>44.9</v>
      </c>
      <c r="AE5" s="7">
        <f>ROUND(AC5/Z5*100-100,1)</f>
        <v>1.2</v>
      </c>
      <c r="AF5" s="12">
        <v>18155628</v>
      </c>
      <c r="AG5" s="10">
        <v>46.800000000000004</v>
      </c>
      <c r="AH5" s="7">
        <f>ROUND(AF5/AC5*100-100,1)</f>
        <v>1.9</v>
      </c>
    </row>
    <row r="6" spans="1:34" ht="27.9" customHeight="1" x14ac:dyDescent="0.2">
      <c r="A6" s="2" t="s">
        <v>6</v>
      </c>
      <c r="B6" s="4">
        <v>549507</v>
      </c>
      <c r="C6" s="5">
        <v>1.9</v>
      </c>
      <c r="D6" s="5" t="e">
        <f>ROUND(B6/#REF!*100-100,1)</f>
        <v>#REF!</v>
      </c>
      <c r="E6" s="4">
        <v>535289</v>
      </c>
      <c r="F6" s="5">
        <v>1.7999999999999998</v>
      </c>
      <c r="G6" s="7">
        <f>ROUND(E6/B6*100-100,1)</f>
        <v>-2.6</v>
      </c>
      <c r="H6" s="4">
        <v>533097</v>
      </c>
      <c r="I6" s="5">
        <v>1.7</v>
      </c>
      <c r="J6" s="7">
        <f t="shared" ref="J6:J28" si="1">ROUND(H6/E6*100-100,1)</f>
        <v>-0.4</v>
      </c>
      <c r="K6" s="4">
        <v>519668</v>
      </c>
      <c r="L6" s="5">
        <v>1.7000000000000002</v>
      </c>
      <c r="M6" s="7">
        <f t="shared" ref="M6:M28" si="2">ROUND(K6/H6*100-100,1)</f>
        <v>-2.5</v>
      </c>
      <c r="N6" s="4">
        <v>526725</v>
      </c>
      <c r="O6" s="5">
        <v>1.7000000000000002</v>
      </c>
      <c r="P6" s="7">
        <f t="shared" ref="P6:P28" si="3">ROUND(N6/K6*100-100,1)</f>
        <v>1.4</v>
      </c>
      <c r="Q6" s="4">
        <v>525711</v>
      </c>
      <c r="R6" s="5">
        <v>1.6</v>
      </c>
      <c r="S6" s="7">
        <f t="shared" ref="S6:S28" si="4">ROUND(Q6/N6*100-100,1)</f>
        <v>-0.2</v>
      </c>
      <c r="T6" s="8">
        <v>545356</v>
      </c>
      <c r="U6" s="10">
        <v>1.5</v>
      </c>
      <c r="V6" s="7">
        <f>ROUND(T6/Q6*100-100,1)</f>
        <v>3.7</v>
      </c>
      <c r="W6" s="8">
        <v>533246</v>
      </c>
      <c r="X6" s="10">
        <v>1.0999999999999999</v>
      </c>
      <c r="Y6" s="7">
        <f>ROUND(W6/T6*100-100,1)</f>
        <v>-2.2000000000000002</v>
      </c>
      <c r="Z6" s="8">
        <v>570169</v>
      </c>
      <c r="AA6" s="10">
        <v>1.3</v>
      </c>
      <c r="AB6" s="7">
        <f t="shared" si="0"/>
        <v>6.9</v>
      </c>
      <c r="AC6" s="8">
        <v>549456</v>
      </c>
      <c r="AD6" s="10">
        <v>1.4</v>
      </c>
      <c r="AE6" s="7">
        <f>ROUND(AC6/Z6*100-100,1)</f>
        <v>-3.6</v>
      </c>
      <c r="AF6" s="12">
        <v>578687</v>
      </c>
      <c r="AG6" s="10">
        <v>1.5</v>
      </c>
      <c r="AH6" s="7">
        <f>ROUND(AF6/AC6*100-100,1)</f>
        <v>5.3</v>
      </c>
    </row>
    <row r="7" spans="1:34" ht="27.9" customHeight="1" x14ac:dyDescent="0.2">
      <c r="A7" s="2" t="s">
        <v>7</v>
      </c>
      <c r="B7" s="4">
        <v>22827</v>
      </c>
      <c r="C7" s="5">
        <v>0.1</v>
      </c>
      <c r="D7" s="5" t="e">
        <f>ROUND(B7/#REF!*100-100,1)</f>
        <v>#REF!</v>
      </c>
      <c r="E7" s="4">
        <v>21648</v>
      </c>
      <c r="F7" s="5">
        <v>0.1</v>
      </c>
      <c r="G7" s="7">
        <f>ROUND(E7/B7*100-100,1)</f>
        <v>-5.2</v>
      </c>
      <c r="H7" s="4">
        <v>19102</v>
      </c>
      <c r="I7" s="5">
        <v>0.1</v>
      </c>
      <c r="J7" s="7">
        <f t="shared" si="1"/>
        <v>-11.8</v>
      </c>
      <c r="K7" s="4">
        <v>10761</v>
      </c>
      <c r="L7" s="5">
        <v>0</v>
      </c>
      <c r="M7" s="7">
        <f t="shared" si="2"/>
        <v>-43.7</v>
      </c>
      <c r="N7" s="4">
        <v>16785</v>
      </c>
      <c r="O7" s="5">
        <v>0.1</v>
      </c>
      <c r="P7" s="7">
        <f t="shared" si="3"/>
        <v>56</v>
      </c>
      <c r="Q7" s="4">
        <v>16480</v>
      </c>
      <c r="R7" s="5">
        <v>0.1</v>
      </c>
      <c r="S7" s="7">
        <f t="shared" si="4"/>
        <v>-1.8</v>
      </c>
      <c r="T7" s="8">
        <v>8763</v>
      </c>
      <c r="U7" s="10">
        <v>0</v>
      </c>
      <c r="V7" s="7">
        <f t="shared" ref="V7:V28" si="5">ROUND(T7/Q7*100-100,1)</f>
        <v>-46.8</v>
      </c>
      <c r="W7" s="8">
        <v>9395</v>
      </c>
      <c r="X7" s="10">
        <v>0</v>
      </c>
      <c r="Y7" s="7">
        <f>ROUND(W7/T7*100-100,1)</f>
        <v>7.2</v>
      </c>
      <c r="Z7" s="8">
        <v>7817</v>
      </c>
      <c r="AA7" s="10">
        <v>0</v>
      </c>
      <c r="AB7" s="7">
        <f t="shared" si="0"/>
        <v>-16.8</v>
      </c>
      <c r="AC7" s="8">
        <v>7319</v>
      </c>
      <c r="AD7" s="10">
        <v>0</v>
      </c>
      <c r="AE7" s="7">
        <f t="shared" ref="AE7:AE27" si="6">ROUND(AC7/Z7*100-100,1)</f>
        <v>-6.4</v>
      </c>
      <c r="AF7" s="12">
        <v>5831</v>
      </c>
      <c r="AG7" s="10">
        <v>0</v>
      </c>
      <c r="AH7" s="7">
        <f t="shared" ref="AH7:AH11" si="7">ROUND(AF7/AC7*100-100,1)</f>
        <v>-20.3</v>
      </c>
    </row>
    <row r="8" spans="1:34" ht="27.9" customHeight="1" x14ac:dyDescent="0.2">
      <c r="A8" s="2" t="s">
        <v>10</v>
      </c>
      <c r="B8" s="4">
        <v>43596</v>
      </c>
      <c r="C8" s="5">
        <v>0.1</v>
      </c>
      <c r="D8" s="5" t="e">
        <f>ROUND(B8/#REF!*100-100,1)</f>
        <v>#REF!</v>
      </c>
      <c r="E8" s="4">
        <v>95208</v>
      </c>
      <c r="F8" s="5">
        <v>0.3</v>
      </c>
      <c r="G8" s="7">
        <f>ROUND(E8/B8*100-100,1)</f>
        <v>118.4</v>
      </c>
      <c r="H8" s="4">
        <v>69738</v>
      </c>
      <c r="I8" s="5">
        <v>0.2</v>
      </c>
      <c r="J8" s="7">
        <f t="shared" si="1"/>
        <v>-26.8</v>
      </c>
      <c r="K8" s="4">
        <v>47165</v>
      </c>
      <c r="L8" s="5">
        <v>0.2</v>
      </c>
      <c r="M8" s="7">
        <f t="shared" si="2"/>
        <v>-32.4</v>
      </c>
      <c r="N8" s="4">
        <v>64536</v>
      </c>
      <c r="O8" s="5">
        <v>0.2</v>
      </c>
      <c r="P8" s="7">
        <f t="shared" si="3"/>
        <v>36.799999999999997</v>
      </c>
      <c r="Q8" s="4">
        <v>54081</v>
      </c>
      <c r="R8" s="5">
        <v>0.2</v>
      </c>
      <c r="S8" s="7">
        <f t="shared" si="4"/>
        <v>-16.2</v>
      </c>
      <c r="T8" s="8">
        <v>60973</v>
      </c>
      <c r="U8" s="10">
        <v>0.2</v>
      </c>
      <c r="V8" s="7">
        <f t="shared" si="5"/>
        <v>12.7</v>
      </c>
      <c r="W8" s="8">
        <v>56146</v>
      </c>
      <c r="X8" s="10">
        <v>0.1</v>
      </c>
      <c r="Y8" s="7">
        <f>ROUND(W8/T8*100-100,1)</f>
        <v>-7.9</v>
      </c>
      <c r="Z8" s="8">
        <v>80593</v>
      </c>
      <c r="AA8" s="10">
        <v>0.2</v>
      </c>
      <c r="AB8" s="7">
        <f t="shared" si="0"/>
        <v>43.5</v>
      </c>
      <c r="AC8" s="8">
        <v>73657</v>
      </c>
      <c r="AD8" s="10">
        <v>0.2</v>
      </c>
      <c r="AE8" s="7">
        <f t="shared" si="6"/>
        <v>-8.6</v>
      </c>
      <c r="AF8" s="12">
        <v>82560</v>
      </c>
      <c r="AG8" s="10">
        <v>0.2</v>
      </c>
      <c r="AH8" s="7">
        <f t="shared" si="7"/>
        <v>12.1</v>
      </c>
    </row>
    <row r="9" spans="1:34" ht="27.9" customHeight="1" x14ac:dyDescent="0.2">
      <c r="A9" s="2" t="s">
        <v>11</v>
      </c>
      <c r="B9" s="4">
        <v>80258</v>
      </c>
      <c r="C9" s="5">
        <v>0.3</v>
      </c>
      <c r="D9" s="6" t="s">
        <v>12</v>
      </c>
      <c r="E9" s="4">
        <v>66706</v>
      </c>
      <c r="F9" s="5">
        <v>0.2</v>
      </c>
      <c r="G9" s="7">
        <f>ROUND(E9/B9*100-100,1)</f>
        <v>-16.899999999999999</v>
      </c>
      <c r="H9" s="4">
        <v>73021</v>
      </c>
      <c r="I9" s="5">
        <v>0.2</v>
      </c>
      <c r="J9" s="7">
        <f t="shared" si="1"/>
        <v>9.5</v>
      </c>
      <c r="K9" s="4">
        <v>34745</v>
      </c>
      <c r="L9" s="5">
        <v>0.1</v>
      </c>
      <c r="M9" s="7">
        <f t="shared" si="2"/>
        <v>-52.4</v>
      </c>
      <c r="N9" s="4">
        <v>75439</v>
      </c>
      <c r="O9" s="5">
        <v>0.2</v>
      </c>
      <c r="P9" s="7">
        <f t="shared" si="3"/>
        <v>117.1</v>
      </c>
      <c r="Q9" s="4">
        <v>49798</v>
      </c>
      <c r="R9" s="5">
        <v>0.1</v>
      </c>
      <c r="S9" s="7">
        <f t="shared" si="4"/>
        <v>-34</v>
      </c>
      <c r="T9" s="8">
        <v>40077</v>
      </c>
      <c r="U9" s="10">
        <v>0.1</v>
      </c>
      <c r="V9" s="7">
        <f t="shared" si="5"/>
        <v>-19.5</v>
      </c>
      <c r="W9" s="8">
        <v>68089</v>
      </c>
      <c r="X9" s="10">
        <v>0.1</v>
      </c>
      <c r="Y9" s="7">
        <f>ROUND(W9/T9*100-100,1)</f>
        <v>69.900000000000006</v>
      </c>
      <c r="Z9" s="8">
        <v>101533</v>
      </c>
      <c r="AA9" s="10">
        <v>0.2</v>
      </c>
      <c r="AB9" s="7">
        <f t="shared" si="0"/>
        <v>49.1</v>
      </c>
      <c r="AC9" s="8">
        <v>58522</v>
      </c>
      <c r="AD9" s="10">
        <v>0.2</v>
      </c>
      <c r="AE9" s="7">
        <f t="shared" si="6"/>
        <v>-42.4</v>
      </c>
      <c r="AF9" s="12">
        <v>98644</v>
      </c>
      <c r="AG9" s="10">
        <v>0.3</v>
      </c>
      <c r="AH9" s="7">
        <f t="shared" si="7"/>
        <v>68.599999999999994</v>
      </c>
    </row>
    <row r="10" spans="1:34" ht="27.9" customHeight="1" x14ac:dyDescent="0.2">
      <c r="A10" s="2" t="s">
        <v>22</v>
      </c>
      <c r="B10" s="4"/>
      <c r="C10" s="5"/>
      <c r="D10" s="6"/>
      <c r="E10" s="4"/>
      <c r="F10" s="5"/>
      <c r="G10" s="7"/>
      <c r="H10" s="4"/>
      <c r="I10" s="5"/>
      <c r="J10" s="7"/>
      <c r="K10" s="4"/>
      <c r="L10" s="5"/>
      <c r="M10" s="7"/>
      <c r="N10" s="11" t="s">
        <v>8</v>
      </c>
      <c r="O10" s="11" t="s">
        <v>8</v>
      </c>
      <c r="P10" s="11" t="s">
        <v>8</v>
      </c>
      <c r="Q10" s="11" t="s">
        <v>8</v>
      </c>
      <c r="R10" s="11" t="s">
        <v>8</v>
      </c>
      <c r="S10" s="11" t="s">
        <v>8</v>
      </c>
      <c r="T10" s="11" t="s">
        <v>8</v>
      </c>
      <c r="U10" s="11" t="s">
        <v>8</v>
      </c>
      <c r="V10" s="11" t="s">
        <v>8</v>
      </c>
      <c r="W10" s="8">
        <v>79708</v>
      </c>
      <c r="X10" s="10">
        <v>0.2</v>
      </c>
      <c r="Y10" s="6" t="s">
        <v>20</v>
      </c>
      <c r="Z10" s="8">
        <v>168518</v>
      </c>
      <c r="AA10" s="10">
        <v>0.4</v>
      </c>
      <c r="AB10" s="7">
        <f t="shared" si="0"/>
        <v>111.4</v>
      </c>
      <c r="AC10" s="8">
        <v>204937</v>
      </c>
      <c r="AD10" s="10">
        <v>0.5</v>
      </c>
      <c r="AE10" s="7">
        <f t="shared" si="6"/>
        <v>21.6</v>
      </c>
      <c r="AF10" s="12">
        <v>206805</v>
      </c>
      <c r="AG10" s="10">
        <v>0.5</v>
      </c>
      <c r="AH10" s="7">
        <f t="shared" si="7"/>
        <v>0.9</v>
      </c>
    </row>
    <row r="11" spans="1:34" ht="27.9" customHeight="1" x14ac:dyDescent="0.2">
      <c r="A11" s="2" t="s">
        <v>23</v>
      </c>
      <c r="B11" s="4">
        <v>866034</v>
      </c>
      <c r="C11" s="5">
        <v>3.0000000000000004</v>
      </c>
      <c r="D11" s="5" t="e">
        <f>ROUND(B11/#REF!*100-100,1)</f>
        <v>#REF!</v>
      </c>
      <c r="E11" s="4">
        <v>1030076</v>
      </c>
      <c r="F11" s="5">
        <v>3.5000000000000004</v>
      </c>
      <c r="G11" s="7">
        <f>ROUND(E11/B11*100-100,1)</f>
        <v>18.899999999999999</v>
      </c>
      <c r="H11" s="4">
        <v>1650908</v>
      </c>
      <c r="I11" s="5">
        <v>5.4</v>
      </c>
      <c r="J11" s="7">
        <f t="shared" si="1"/>
        <v>60.3</v>
      </c>
      <c r="K11" s="4">
        <v>1476781</v>
      </c>
      <c r="L11" s="5">
        <v>4.9000000000000004</v>
      </c>
      <c r="M11" s="7">
        <f t="shared" si="2"/>
        <v>-10.5</v>
      </c>
      <c r="N11" s="4">
        <v>1532514</v>
      </c>
      <c r="O11" s="5">
        <v>4.9000000000000004</v>
      </c>
      <c r="P11" s="7">
        <f t="shared" si="3"/>
        <v>3.8</v>
      </c>
      <c r="Q11" s="4">
        <v>1681444</v>
      </c>
      <c r="R11" s="5">
        <v>5</v>
      </c>
      <c r="S11" s="7">
        <f t="shared" si="4"/>
        <v>9.6999999999999993</v>
      </c>
      <c r="T11" s="8">
        <v>1635360</v>
      </c>
      <c r="U11" s="10">
        <v>4.5999999999999996</v>
      </c>
      <c r="V11" s="7">
        <f t="shared" si="5"/>
        <v>-2.7</v>
      </c>
      <c r="W11" s="8">
        <v>1962256</v>
      </c>
      <c r="X11" s="10">
        <v>4.2</v>
      </c>
      <c r="Y11" s="7">
        <f t="shared" ref="Y11:Y28" si="8">ROUND(W11/T11*100-100,1)</f>
        <v>20</v>
      </c>
      <c r="Z11" s="8">
        <v>2114044</v>
      </c>
      <c r="AA11" s="10">
        <v>5</v>
      </c>
      <c r="AB11" s="7">
        <f t="shared" si="0"/>
        <v>7.7</v>
      </c>
      <c r="AC11" s="8">
        <v>2155930</v>
      </c>
      <c r="AD11" s="10">
        <v>5.4</v>
      </c>
      <c r="AE11" s="7">
        <f t="shared" si="6"/>
        <v>2</v>
      </c>
      <c r="AF11" s="12">
        <v>2110594</v>
      </c>
      <c r="AG11" s="10">
        <v>5.5</v>
      </c>
      <c r="AH11" s="7">
        <f t="shared" si="7"/>
        <v>-2.1</v>
      </c>
    </row>
    <row r="12" spans="1:34" ht="27.9" customHeight="1" x14ac:dyDescent="0.2">
      <c r="A12" s="2" t="s">
        <v>24</v>
      </c>
      <c r="B12" s="4">
        <v>186613</v>
      </c>
      <c r="C12" s="5">
        <v>0.6</v>
      </c>
      <c r="D12" s="5" t="e">
        <f>ROUND(B12/#REF!*100-100,1)</f>
        <v>#REF!</v>
      </c>
      <c r="E12" s="4">
        <v>171555</v>
      </c>
      <c r="F12" s="5">
        <v>0.6</v>
      </c>
      <c r="G12" s="7">
        <f>ROUND(E12/B12*100-100,1)</f>
        <v>-8.1</v>
      </c>
      <c r="H12" s="4">
        <v>173066</v>
      </c>
      <c r="I12" s="5">
        <v>0.6</v>
      </c>
      <c r="J12" s="7">
        <f t="shared" si="1"/>
        <v>0.9</v>
      </c>
      <c r="K12" s="4">
        <v>153578</v>
      </c>
      <c r="L12" s="5">
        <v>0.5</v>
      </c>
      <c r="M12" s="7">
        <f t="shared" si="2"/>
        <v>-11.3</v>
      </c>
      <c r="N12" s="4">
        <v>155854</v>
      </c>
      <c r="O12" s="5">
        <v>0.5</v>
      </c>
      <c r="P12" s="7">
        <f t="shared" si="3"/>
        <v>1.5</v>
      </c>
      <c r="Q12" s="4">
        <v>150660</v>
      </c>
      <c r="R12" s="5">
        <v>0.4</v>
      </c>
      <c r="S12" s="7">
        <f t="shared" si="4"/>
        <v>-3.3</v>
      </c>
      <c r="T12" s="8">
        <v>133355</v>
      </c>
      <c r="U12" s="10">
        <v>0.4</v>
      </c>
      <c r="V12" s="7">
        <f t="shared" si="5"/>
        <v>-11.5</v>
      </c>
      <c r="W12" s="8">
        <v>136384</v>
      </c>
      <c r="X12" s="10">
        <v>0.3</v>
      </c>
      <c r="Y12" s="7">
        <f t="shared" si="8"/>
        <v>2.2999999999999998</v>
      </c>
      <c r="Z12" s="8">
        <v>151005</v>
      </c>
      <c r="AA12" s="10">
        <v>0.4</v>
      </c>
      <c r="AB12" s="7">
        <f t="shared" si="0"/>
        <v>10.7</v>
      </c>
      <c r="AC12" s="8">
        <v>150569</v>
      </c>
      <c r="AD12" s="10">
        <v>0.4</v>
      </c>
      <c r="AE12" s="7">
        <f>ROUND(AC12/Z12*100-100,1)</f>
        <v>-0.3</v>
      </c>
      <c r="AF12" s="12">
        <v>147901</v>
      </c>
      <c r="AG12" s="10">
        <v>0.4</v>
      </c>
      <c r="AH12" s="7">
        <f>ROUND(AF12/AC12*100-100,1)</f>
        <v>-1.8</v>
      </c>
    </row>
    <row r="13" spans="1:34" ht="27.9" customHeight="1" x14ac:dyDescent="0.2">
      <c r="A13" s="2" t="s">
        <v>25</v>
      </c>
      <c r="B13" s="4">
        <v>136445</v>
      </c>
      <c r="C13" s="5">
        <v>0.5</v>
      </c>
      <c r="D13" s="5" t="e">
        <f>ROUND(B13/#REF!*100-100,1)</f>
        <v>#REF!</v>
      </c>
      <c r="E13" s="4">
        <v>57755</v>
      </c>
      <c r="F13" s="5">
        <v>0.2</v>
      </c>
      <c r="G13" s="7">
        <f>ROUND(E13/B13*100-100,1)</f>
        <v>-57.7</v>
      </c>
      <c r="H13" s="4">
        <v>80848</v>
      </c>
      <c r="I13" s="5">
        <v>0.3</v>
      </c>
      <c r="J13" s="7">
        <f t="shared" si="1"/>
        <v>40</v>
      </c>
      <c r="K13" s="4">
        <v>80370</v>
      </c>
      <c r="L13" s="5">
        <v>0.3</v>
      </c>
      <c r="M13" s="7">
        <f t="shared" si="2"/>
        <v>-0.6</v>
      </c>
      <c r="N13" s="4">
        <v>120243</v>
      </c>
      <c r="O13" s="5">
        <v>0.4</v>
      </c>
      <c r="P13" s="7">
        <f t="shared" si="3"/>
        <v>49.6</v>
      </c>
      <c r="Q13" s="4">
        <v>109879</v>
      </c>
      <c r="R13" s="5">
        <v>0.3</v>
      </c>
      <c r="S13" s="7">
        <f t="shared" si="4"/>
        <v>-8.6</v>
      </c>
      <c r="T13" s="8">
        <v>63535</v>
      </c>
      <c r="U13" s="10">
        <v>0.2</v>
      </c>
      <c r="V13" s="7">
        <f t="shared" si="5"/>
        <v>-42.2</v>
      </c>
      <c r="W13" s="8">
        <v>8</v>
      </c>
      <c r="X13" s="10">
        <v>0</v>
      </c>
      <c r="Y13" s="7">
        <f t="shared" si="8"/>
        <v>-100</v>
      </c>
      <c r="Z13" s="8">
        <v>0</v>
      </c>
      <c r="AA13" s="10">
        <v>0</v>
      </c>
      <c r="AB13" s="7">
        <f t="shared" si="0"/>
        <v>-100</v>
      </c>
      <c r="AC13" s="8">
        <v>1051</v>
      </c>
      <c r="AD13" s="10">
        <v>0</v>
      </c>
      <c r="AE13" s="6" t="s">
        <v>20</v>
      </c>
      <c r="AF13" s="12">
        <v>3654</v>
      </c>
      <c r="AG13" s="10">
        <v>0</v>
      </c>
      <c r="AH13" s="7">
        <f>ROUND(AF13/AC13*100-100,1)</f>
        <v>247.7</v>
      </c>
    </row>
    <row r="14" spans="1:34" ht="27.9" customHeight="1" x14ac:dyDescent="0.2">
      <c r="A14" s="2" t="s">
        <v>26</v>
      </c>
      <c r="B14" s="4"/>
      <c r="C14" s="5"/>
      <c r="D14" s="5"/>
      <c r="E14" s="4"/>
      <c r="F14" s="5"/>
      <c r="G14" s="7"/>
      <c r="H14" s="4"/>
      <c r="I14" s="5"/>
      <c r="J14" s="7"/>
      <c r="K14" s="11" t="s">
        <v>8</v>
      </c>
      <c r="L14" s="11" t="s">
        <v>8</v>
      </c>
      <c r="M14" s="11" t="s">
        <v>8</v>
      </c>
      <c r="N14" s="11" t="s">
        <v>8</v>
      </c>
      <c r="O14" s="11" t="s">
        <v>8</v>
      </c>
      <c r="P14" s="11" t="s">
        <v>8</v>
      </c>
      <c r="Q14" s="11" t="s">
        <v>8</v>
      </c>
      <c r="R14" s="11" t="s">
        <v>8</v>
      </c>
      <c r="S14" s="11" t="s">
        <v>8</v>
      </c>
      <c r="T14" s="8">
        <v>18565</v>
      </c>
      <c r="U14" s="10">
        <v>0.1</v>
      </c>
      <c r="V14" s="6" t="s">
        <v>20</v>
      </c>
      <c r="W14" s="8">
        <v>37760</v>
      </c>
      <c r="X14" s="10">
        <v>0.1</v>
      </c>
      <c r="Y14" s="7">
        <f t="shared" si="8"/>
        <v>103.4</v>
      </c>
      <c r="Z14" s="8">
        <v>39794</v>
      </c>
      <c r="AA14" s="10">
        <v>0.1</v>
      </c>
      <c r="AB14" s="7">
        <f t="shared" si="0"/>
        <v>5.4</v>
      </c>
      <c r="AC14" s="8">
        <v>47477</v>
      </c>
      <c r="AD14" s="10">
        <v>0.1</v>
      </c>
      <c r="AE14" s="7">
        <f t="shared" si="6"/>
        <v>19.3</v>
      </c>
      <c r="AF14" s="12">
        <v>52010</v>
      </c>
      <c r="AG14" s="10">
        <v>0.1</v>
      </c>
      <c r="AH14" s="7">
        <f t="shared" ref="AH14:AH27" si="9">ROUND(AF14/AC14*100-100,1)</f>
        <v>9.5</v>
      </c>
    </row>
    <row r="15" spans="1:34" ht="27.9" customHeight="1" x14ac:dyDescent="0.2">
      <c r="A15" s="2" t="s">
        <v>27</v>
      </c>
      <c r="B15" s="4">
        <v>42729</v>
      </c>
      <c r="C15" s="5">
        <v>0.1</v>
      </c>
      <c r="D15" s="5" t="e">
        <f>ROUND(B15/#REF!*100-100,1)</f>
        <v>#REF!</v>
      </c>
      <c r="E15" s="4">
        <v>40652</v>
      </c>
      <c r="F15" s="5">
        <v>0.1</v>
      </c>
      <c r="G15" s="7">
        <f t="shared" ref="G15:G28" si="10">ROUND(E15/B15*100-100,1)</f>
        <v>-4.9000000000000004</v>
      </c>
      <c r="H15" s="4">
        <v>42051</v>
      </c>
      <c r="I15" s="5">
        <v>0.1</v>
      </c>
      <c r="J15" s="7">
        <f t="shared" si="1"/>
        <v>3.4</v>
      </c>
      <c r="K15" s="4">
        <v>43458</v>
      </c>
      <c r="L15" s="5">
        <v>0.2</v>
      </c>
      <c r="M15" s="7">
        <f t="shared" si="2"/>
        <v>3.3</v>
      </c>
      <c r="N15" s="4">
        <v>49013</v>
      </c>
      <c r="O15" s="5">
        <v>0.2</v>
      </c>
      <c r="P15" s="7">
        <f t="shared" si="3"/>
        <v>12.8</v>
      </c>
      <c r="Q15" s="4">
        <v>55957</v>
      </c>
      <c r="R15" s="5">
        <v>0.2</v>
      </c>
      <c r="S15" s="7">
        <f t="shared" si="4"/>
        <v>14.2</v>
      </c>
      <c r="T15" s="8">
        <v>214621</v>
      </c>
      <c r="U15" s="10">
        <v>0.6</v>
      </c>
      <c r="V15" s="7">
        <f t="shared" ref="V15" si="11">ROUND(T15/Q15*100-100,1)</f>
        <v>283.5</v>
      </c>
      <c r="W15" s="8">
        <v>85398</v>
      </c>
      <c r="X15" s="10">
        <v>0.2</v>
      </c>
      <c r="Y15" s="7">
        <f t="shared" si="8"/>
        <v>-60.2</v>
      </c>
      <c r="Z15" s="8">
        <v>199480</v>
      </c>
      <c r="AA15" s="10">
        <v>0.5</v>
      </c>
      <c r="AB15" s="7">
        <f t="shared" si="0"/>
        <v>133.6</v>
      </c>
      <c r="AC15" s="8">
        <v>75522</v>
      </c>
      <c r="AD15" s="10">
        <v>0.2</v>
      </c>
      <c r="AE15" s="7">
        <f t="shared" si="6"/>
        <v>-62.1</v>
      </c>
      <c r="AF15" s="12">
        <v>68920</v>
      </c>
      <c r="AG15" s="10">
        <v>0.2</v>
      </c>
      <c r="AH15" s="7">
        <f t="shared" si="9"/>
        <v>-8.6999999999999993</v>
      </c>
    </row>
    <row r="16" spans="1:34" ht="27.9" customHeight="1" x14ac:dyDescent="0.2">
      <c r="A16" s="2" t="s">
        <v>28</v>
      </c>
      <c r="B16" s="4">
        <v>194813</v>
      </c>
      <c r="C16" s="5">
        <v>0.70000000000000007</v>
      </c>
      <c r="D16" s="5" t="e">
        <f>ROUND(B16/#REF!*100-100,1)</f>
        <v>#REF!</v>
      </c>
      <c r="E16" s="4">
        <v>170591</v>
      </c>
      <c r="F16" s="5">
        <v>0.6</v>
      </c>
      <c r="G16" s="7">
        <f t="shared" si="10"/>
        <v>-12.4</v>
      </c>
      <c r="H16" s="4">
        <v>580246</v>
      </c>
      <c r="I16" s="5">
        <v>1.9</v>
      </c>
      <c r="J16" s="7">
        <f t="shared" si="1"/>
        <v>240.1</v>
      </c>
      <c r="K16" s="4">
        <v>109898</v>
      </c>
      <c r="L16" s="5">
        <v>0.4</v>
      </c>
      <c r="M16" s="7">
        <f t="shared" si="2"/>
        <v>-81.099999999999994</v>
      </c>
      <c r="N16" s="4">
        <v>36537</v>
      </c>
      <c r="O16" s="5">
        <v>0.1</v>
      </c>
      <c r="P16" s="7">
        <f t="shared" si="3"/>
        <v>-66.8</v>
      </c>
      <c r="Q16" s="4">
        <v>26567</v>
      </c>
      <c r="R16" s="5">
        <v>0.1</v>
      </c>
      <c r="S16" s="7">
        <f t="shared" si="4"/>
        <v>-27.3</v>
      </c>
      <c r="T16" s="8">
        <v>606863</v>
      </c>
      <c r="U16" s="10">
        <v>1.7</v>
      </c>
      <c r="V16" s="7">
        <f t="shared" si="5"/>
        <v>2184.3000000000002</v>
      </c>
      <c r="W16" s="8">
        <v>26962</v>
      </c>
      <c r="X16" s="10">
        <v>0.1</v>
      </c>
      <c r="Y16" s="7">
        <f t="shared" si="8"/>
        <v>-95.6</v>
      </c>
      <c r="Z16" s="8">
        <v>402379</v>
      </c>
      <c r="AA16" s="10">
        <v>0.99999999999999989</v>
      </c>
      <c r="AB16" s="7">
        <f t="shared" si="0"/>
        <v>1392.4</v>
      </c>
      <c r="AC16" s="8">
        <v>30087</v>
      </c>
      <c r="AD16" s="10">
        <v>0.1</v>
      </c>
      <c r="AE16" s="7">
        <f t="shared" si="6"/>
        <v>-92.5</v>
      </c>
      <c r="AF16" s="12">
        <v>614926</v>
      </c>
      <c r="AG16" s="10">
        <v>1.6</v>
      </c>
      <c r="AH16" s="7">
        <f>ROUND(AF16/AC16*100-100,1)</f>
        <v>1943.8</v>
      </c>
    </row>
    <row r="17" spans="1:34" ht="27.9" customHeight="1" x14ac:dyDescent="0.2">
      <c r="A17" s="2" t="s">
        <v>29</v>
      </c>
      <c r="B17" s="4">
        <v>14996</v>
      </c>
      <c r="C17" s="5">
        <v>0.1</v>
      </c>
      <c r="D17" s="5" t="e">
        <f>ROUND(B17/#REF!*100-100,1)</f>
        <v>#REF!</v>
      </c>
      <c r="E17" s="4">
        <v>13275</v>
      </c>
      <c r="F17" s="5">
        <v>0</v>
      </c>
      <c r="G17" s="7">
        <f t="shared" si="10"/>
        <v>-11.5</v>
      </c>
      <c r="H17" s="4">
        <v>14270</v>
      </c>
      <c r="I17" s="5">
        <v>0</v>
      </c>
      <c r="J17" s="7">
        <f t="shared" si="1"/>
        <v>7.5</v>
      </c>
      <c r="K17" s="4">
        <v>13488</v>
      </c>
      <c r="L17" s="5">
        <v>0</v>
      </c>
      <c r="M17" s="7">
        <f t="shared" si="2"/>
        <v>-5.5</v>
      </c>
      <c r="N17" s="4">
        <v>13071</v>
      </c>
      <c r="O17" s="5">
        <v>0</v>
      </c>
      <c r="P17" s="7">
        <f t="shared" si="3"/>
        <v>-3.1</v>
      </c>
      <c r="Q17" s="4">
        <v>12655</v>
      </c>
      <c r="R17" s="5">
        <v>0</v>
      </c>
      <c r="S17" s="7">
        <f t="shared" si="4"/>
        <v>-3.2</v>
      </c>
      <c r="T17" s="8">
        <v>12106</v>
      </c>
      <c r="U17" s="10">
        <v>0</v>
      </c>
      <c r="V17" s="7">
        <f t="shared" si="5"/>
        <v>-4.3</v>
      </c>
      <c r="W17" s="8">
        <v>12955</v>
      </c>
      <c r="X17" s="10">
        <v>0</v>
      </c>
      <c r="Y17" s="7">
        <f t="shared" si="8"/>
        <v>7</v>
      </c>
      <c r="Z17" s="8">
        <v>12495</v>
      </c>
      <c r="AA17" s="10">
        <v>0</v>
      </c>
      <c r="AB17" s="7">
        <f t="shared" si="0"/>
        <v>-3.6</v>
      </c>
      <c r="AC17" s="8">
        <v>11047</v>
      </c>
      <c r="AD17" s="10">
        <v>0</v>
      </c>
      <c r="AE17" s="7">
        <f t="shared" si="6"/>
        <v>-11.6</v>
      </c>
      <c r="AF17" s="12">
        <v>9669</v>
      </c>
      <c r="AG17" s="10">
        <v>0</v>
      </c>
      <c r="AH17" s="7">
        <f t="shared" si="9"/>
        <v>-12.5</v>
      </c>
    </row>
    <row r="18" spans="1:34" ht="27.9" customHeight="1" x14ac:dyDescent="0.2">
      <c r="A18" s="2" t="s">
        <v>30</v>
      </c>
      <c r="B18" s="4">
        <v>310307</v>
      </c>
      <c r="C18" s="5">
        <v>1.0999999999999999</v>
      </c>
      <c r="D18" s="5" t="e">
        <f>ROUND(B18/#REF!*100-100,1)</f>
        <v>#REF!</v>
      </c>
      <c r="E18" s="4">
        <v>310815</v>
      </c>
      <c r="F18" s="5">
        <v>1</v>
      </c>
      <c r="G18" s="7">
        <f t="shared" si="10"/>
        <v>0.2</v>
      </c>
      <c r="H18" s="4">
        <v>288275</v>
      </c>
      <c r="I18" s="5">
        <v>0.9</v>
      </c>
      <c r="J18" s="7">
        <f t="shared" si="1"/>
        <v>-7.3</v>
      </c>
      <c r="K18" s="4">
        <v>667678</v>
      </c>
      <c r="L18" s="5">
        <v>2.1999999999999997</v>
      </c>
      <c r="M18" s="7">
        <f t="shared" si="2"/>
        <v>131.6</v>
      </c>
      <c r="N18" s="4">
        <v>650780</v>
      </c>
      <c r="O18" s="5">
        <v>2.1</v>
      </c>
      <c r="P18" s="7">
        <f t="shared" si="3"/>
        <v>-2.5</v>
      </c>
      <c r="Q18" s="4">
        <v>640487</v>
      </c>
      <c r="R18" s="5">
        <v>1.9</v>
      </c>
      <c r="S18" s="7">
        <f t="shared" si="4"/>
        <v>-1.6</v>
      </c>
      <c r="T18" s="8">
        <v>504271</v>
      </c>
      <c r="U18" s="10">
        <v>1.4</v>
      </c>
      <c r="V18" s="7">
        <f t="shared" si="5"/>
        <v>-21.3</v>
      </c>
      <c r="W18" s="8">
        <v>436354</v>
      </c>
      <c r="X18" s="10">
        <v>0.89999999999999991</v>
      </c>
      <c r="Y18" s="7">
        <f t="shared" si="8"/>
        <v>-13.5</v>
      </c>
      <c r="Z18" s="8">
        <v>454672</v>
      </c>
      <c r="AA18" s="10">
        <v>1.0999999999999999</v>
      </c>
      <c r="AB18" s="7">
        <f t="shared" si="0"/>
        <v>4.2</v>
      </c>
      <c r="AC18" s="8">
        <v>151634</v>
      </c>
      <c r="AD18" s="10">
        <v>0.4</v>
      </c>
      <c r="AE18" s="7">
        <f t="shared" si="6"/>
        <v>-66.599999999999994</v>
      </c>
      <c r="AF18" s="12">
        <v>155618</v>
      </c>
      <c r="AG18" s="10">
        <v>0.4</v>
      </c>
      <c r="AH18" s="7">
        <f t="shared" si="9"/>
        <v>2.6</v>
      </c>
    </row>
    <row r="19" spans="1:34" ht="27.9" customHeight="1" x14ac:dyDescent="0.2">
      <c r="A19" s="2" t="s">
        <v>31</v>
      </c>
      <c r="B19" s="4">
        <v>481007</v>
      </c>
      <c r="C19" s="5">
        <v>1.6</v>
      </c>
      <c r="D19" s="5" t="e">
        <f>ROUND(B19/#REF!*100-100,1)</f>
        <v>#REF!</v>
      </c>
      <c r="E19" s="4">
        <v>518489</v>
      </c>
      <c r="F19" s="5">
        <v>1.8000000000000003</v>
      </c>
      <c r="G19" s="7">
        <f t="shared" si="10"/>
        <v>7.8</v>
      </c>
      <c r="H19" s="4">
        <v>502432</v>
      </c>
      <c r="I19" s="5">
        <v>1.6</v>
      </c>
      <c r="J19" s="7">
        <f t="shared" si="1"/>
        <v>-3.1</v>
      </c>
      <c r="K19" s="4">
        <v>500633</v>
      </c>
      <c r="L19" s="5">
        <v>1.7000000000000002</v>
      </c>
      <c r="M19" s="7">
        <f t="shared" si="2"/>
        <v>-0.4</v>
      </c>
      <c r="N19" s="4">
        <v>480988</v>
      </c>
      <c r="O19" s="5">
        <v>1.5</v>
      </c>
      <c r="P19" s="7">
        <f t="shared" si="3"/>
        <v>-3.9</v>
      </c>
      <c r="Q19" s="4">
        <v>488809</v>
      </c>
      <c r="R19" s="5">
        <v>1.5</v>
      </c>
      <c r="S19" s="7">
        <f t="shared" si="4"/>
        <v>1.6</v>
      </c>
      <c r="T19" s="8">
        <v>491237</v>
      </c>
      <c r="U19" s="10">
        <v>1.4</v>
      </c>
      <c r="V19" s="7">
        <f t="shared" si="5"/>
        <v>0.5</v>
      </c>
      <c r="W19" s="8">
        <v>430662</v>
      </c>
      <c r="X19" s="10">
        <v>0.89999999999999991</v>
      </c>
      <c r="Y19" s="7">
        <f t="shared" si="8"/>
        <v>-12.3</v>
      </c>
      <c r="Z19" s="8">
        <v>402175</v>
      </c>
      <c r="AA19" s="10">
        <v>0.89999999999999991</v>
      </c>
      <c r="AB19" s="7">
        <f t="shared" si="0"/>
        <v>-6.6</v>
      </c>
      <c r="AC19" s="8">
        <v>444469</v>
      </c>
      <c r="AD19" s="10">
        <v>1.0999999999999999</v>
      </c>
      <c r="AE19" s="7">
        <f t="shared" si="6"/>
        <v>10.5</v>
      </c>
      <c r="AF19" s="12">
        <v>426302</v>
      </c>
      <c r="AG19" s="10">
        <v>1.0999999999999999</v>
      </c>
      <c r="AH19" s="7">
        <f t="shared" si="9"/>
        <v>-4.0999999999999996</v>
      </c>
    </row>
    <row r="20" spans="1:34" ht="27.9" customHeight="1" x14ac:dyDescent="0.2">
      <c r="A20" s="2" t="s">
        <v>32</v>
      </c>
      <c r="B20" s="4">
        <v>3338225</v>
      </c>
      <c r="C20" s="5">
        <v>11.4</v>
      </c>
      <c r="D20" s="5" t="e">
        <f>ROUND(B20/#REF!*100-100,1)</f>
        <v>#REF!</v>
      </c>
      <c r="E20" s="4">
        <v>3771874</v>
      </c>
      <c r="F20" s="5">
        <v>12.8</v>
      </c>
      <c r="G20" s="7">
        <f t="shared" si="10"/>
        <v>13</v>
      </c>
      <c r="H20" s="4">
        <v>4083335</v>
      </c>
      <c r="I20" s="5">
        <v>13.3</v>
      </c>
      <c r="J20" s="7">
        <f t="shared" si="1"/>
        <v>8.3000000000000007</v>
      </c>
      <c r="K20" s="4">
        <v>3755931</v>
      </c>
      <c r="L20" s="5">
        <v>12.6</v>
      </c>
      <c r="M20" s="7">
        <f t="shared" si="2"/>
        <v>-8</v>
      </c>
      <c r="N20" s="4">
        <v>4112932</v>
      </c>
      <c r="O20" s="5">
        <v>13.200000000000001</v>
      </c>
      <c r="P20" s="7">
        <f t="shared" si="3"/>
        <v>9.5</v>
      </c>
      <c r="Q20" s="4">
        <v>3871563</v>
      </c>
      <c r="R20" s="5">
        <v>11.5</v>
      </c>
      <c r="S20" s="7">
        <f t="shared" si="4"/>
        <v>-5.9</v>
      </c>
      <c r="T20" s="8">
        <v>4565464</v>
      </c>
      <c r="U20" s="10">
        <v>12.8</v>
      </c>
      <c r="V20" s="7">
        <f t="shared" si="5"/>
        <v>17.899999999999999</v>
      </c>
      <c r="W20" s="8">
        <v>14548863</v>
      </c>
      <c r="X20" s="10">
        <v>31.1</v>
      </c>
      <c r="Y20" s="7">
        <f t="shared" si="8"/>
        <v>218.7</v>
      </c>
      <c r="Z20" s="8">
        <v>8726925</v>
      </c>
      <c r="AA20" s="10">
        <v>20.599999999999998</v>
      </c>
      <c r="AB20" s="7">
        <f t="shared" si="0"/>
        <v>-40</v>
      </c>
      <c r="AC20" s="8">
        <v>7041266</v>
      </c>
      <c r="AD20" s="10">
        <v>17.7</v>
      </c>
      <c r="AE20" s="7">
        <f t="shared" si="6"/>
        <v>-19.3</v>
      </c>
      <c r="AF20" s="12">
        <v>6025875</v>
      </c>
      <c r="AG20" s="10">
        <v>15.5</v>
      </c>
      <c r="AH20" s="7">
        <f t="shared" si="9"/>
        <v>-14.4</v>
      </c>
    </row>
    <row r="21" spans="1:34" ht="27.9" customHeight="1" x14ac:dyDescent="0.2">
      <c r="A21" s="2" t="s">
        <v>33</v>
      </c>
      <c r="B21" s="4">
        <v>1612966</v>
      </c>
      <c r="C21" s="5">
        <v>5.5</v>
      </c>
      <c r="D21" s="5" t="e">
        <f>ROUND(B21/#REF!*100-100,1)</f>
        <v>#REF!</v>
      </c>
      <c r="E21" s="4">
        <v>1920901</v>
      </c>
      <c r="F21" s="5">
        <v>6.5</v>
      </c>
      <c r="G21" s="7">
        <f t="shared" si="10"/>
        <v>19.100000000000001</v>
      </c>
      <c r="H21" s="4">
        <v>1951584</v>
      </c>
      <c r="I21" s="5">
        <v>6.4</v>
      </c>
      <c r="J21" s="7">
        <f t="shared" si="1"/>
        <v>1.6</v>
      </c>
      <c r="K21" s="4">
        <v>1759967</v>
      </c>
      <c r="L21" s="5">
        <v>5.9</v>
      </c>
      <c r="M21" s="7">
        <f t="shared" si="2"/>
        <v>-9.8000000000000007</v>
      </c>
      <c r="N21" s="4">
        <v>1845412</v>
      </c>
      <c r="O21" s="5">
        <v>5.8999999999999995</v>
      </c>
      <c r="P21" s="7">
        <f t="shared" si="3"/>
        <v>4.9000000000000004</v>
      </c>
      <c r="Q21" s="4">
        <v>2797398</v>
      </c>
      <c r="R21" s="5">
        <v>8.3000000000000007</v>
      </c>
      <c r="S21" s="7">
        <f t="shared" si="4"/>
        <v>51.6</v>
      </c>
      <c r="T21" s="8">
        <v>2727438</v>
      </c>
      <c r="U21" s="10">
        <v>7.6</v>
      </c>
      <c r="V21" s="7">
        <f t="shared" si="5"/>
        <v>-2.5</v>
      </c>
      <c r="W21" s="8">
        <v>3163050</v>
      </c>
      <c r="X21" s="10">
        <v>6.8000000000000007</v>
      </c>
      <c r="Y21" s="7">
        <f t="shared" si="8"/>
        <v>16</v>
      </c>
      <c r="Z21" s="8">
        <v>2404329</v>
      </c>
      <c r="AA21" s="10">
        <v>5.7</v>
      </c>
      <c r="AB21" s="7">
        <f t="shared" si="0"/>
        <v>-24</v>
      </c>
      <c r="AC21" s="8">
        <v>2179726</v>
      </c>
      <c r="AD21" s="10">
        <v>5.5</v>
      </c>
      <c r="AE21" s="7">
        <f t="shared" si="6"/>
        <v>-9.3000000000000007</v>
      </c>
      <c r="AF21" s="12">
        <v>2553067</v>
      </c>
      <c r="AG21" s="10">
        <v>6.6000000000000005</v>
      </c>
      <c r="AH21" s="7">
        <f t="shared" si="9"/>
        <v>17.100000000000001</v>
      </c>
    </row>
    <row r="22" spans="1:34" ht="27.9" customHeight="1" x14ac:dyDescent="0.2">
      <c r="A22" s="2" t="s">
        <v>34</v>
      </c>
      <c r="B22" s="4">
        <v>51154</v>
      </c>
      <c r="C22" s="5">
        <v>0.2</v>
      </c>
      <c r="D22" s="5" t="e">
        <f>ROUND(B22/#REF!*100-100,1)</f>
        <v>#REF!</v>
      </c>
      <c r="E22" s="4">
        <v>54926</v>
      </c>
      <c r="F22" s="5">
        <v>0.2</v>
      </c>
      <c r="G22" s="7">
        <f t="shared" si="10"/>
        <v>7.4</v>
      </c>
      <c r="H22" s="4">
        <v>56328</v>
      </c>
      <c r="I22" s="5">
        <v>0.2</v>
      </c>
      <c r="J22" s="7">
        <f t="shared" si="1"/>
        <v>2.6</v>
      </c>
      <c r="K22" s="4">
        <v>49498</v>
      </c>
      <c r="L22" s="5">
        <v>0.2</v>
      </c>
      <c r="M22" s="7">
        <f t="shared" si="2"/>
        <v>-12.1</v>
      </c>
      <c r="N22" s="4">
        <v>51869</v>
      </c>
      <c r="O22" s="5">
        <v>0.2</v>
      </c>
      <c r="P22" s="7">
        <f t="shared" si="3"/>
        <v>4.8</v>
      </c>
      <c r="Q22" s="4">
        <v>75174</v>
      </c>
      <c r="R22" s="5">
        <v>0.2</v>
      </c>
      <c r="S22" s="7">
        <f t="shared" si="4"/>
        <v>44.9</v>
      </c>
      <c r="T22" s="8">
        <v>169259</v>
      </c>
      <c r="U22" s="10">
        <v>0.5</v>
      </c>
      <c r="V22" s="7">
        <f t="shared" si="5"/>
        <v>125.2</v>
      </c>
      <c r="W22" s="8">
        <v>188749</v>
      </c>
      <c r="X22" s="10">
        <v>0.4</v>
      </c>
      <c r="Y22" s="7">
        <f t="shared" si="8"/>
        <v>11.5</v>
      </c>
      <c r="Z22" s="8">
        <v>225995</v>
      </c>
      <c r="AA22" s="10">
        <v>0.5</v>
      </c>
      <c r="AB22" s="7">
        <f t="shared" si="0"/>
        <v>19.7</v>
      </c>
      <c r="AC22" s="8">
        <v>133663</v>
      </c>
      <c r="AD22" s="10">
        <v>0.3</v>
      </c>
      <c r="AE22" s="7">
        <f t="shared" si="6"/>
        <v>-40.9</v>
      </c>
      <c r="AF22" s="12">
        <v>119038</v>
      </c>
      <c r="AG22" s="10">
        <v>0.3</v>
      </c>
      <c r="AH22" s="7">
        <f t="shared" si="9"/>
        <v>-10.9</v>
      </c>
    </row>
    <row r="23" spans="1:34" ht="27.9" customHeight="1" x14ac:dyDescent="0.2">
      <c r="A23" s="2" t="s">
        <v>35</v>
      </c>
      <c r="B23" s="4">
        <v>4597</v>
      </c>
      <c r="C23" s="5">
        <v>0</v>
      </c>
      <c r="D23" s="5" t="e">
        <f>ROUND(B23/#REF!*100-100,1)</f>
        <v>#REF!</v>
      </c>
      <c r="E23" s="4">
        <v>25128</v>
      </c>
      <c r="F23" s="5">
        <v>0.1</v>
      </c>
      <c r="G23" s="7">
        <f t="shared" si="10"/>
        <v>446.6</v>
      </c>
      <c r="H23" s="4">
        <v>9741</v>
      </c>
      <c r="I23" s="5">
        <v>0</v>
      </c>
      <c r="J23" s="7">
        <f t="shared" si="1"/>
        <v>-61.2</v>
      </c>
      <c r="K23" s="4">
        <v>15652</v>
      </c>
      <c r="L23" s="5">
        <v>0.1</v>
      </c>
      <c r="M23" s="7">
        <f t="shared" si="2"/>
        <v>60.7</v>
      </c>
      <c r="N23" s="4">
        <v>52760</v>
      </c>
      <c r="O23" s="5">
        <v>0.2</v>
      </c>
      <c r="P23" s="7">
        <f t="shared" si="3"/>
        <v>237.1</v>
      </c>
      <c r="Q23" s="4">
        <v>108662</v>
      </c>
      <c r="R23" s="5">
        <v>0.3</v>
      </c>
      <c r="S23" s="7">
        <f t="shared" si="4"/>
        <v>106</v>
      </c>
      <c r="T23" s="8">
        <v>653802</v>
      </c>
      <c r="U23" s="10">
        <v>1.8</v>
      </c>
      <c r="V23" s="7">
        <f t="shared" si="5"/>
        <v>501.7</v>
      </c>
      <c r="W23" s="8">
        <v>604720</v>
      </c>
      <c r="X23" s="10">
        <v>1.3</v>
      </c>
      <c r="Y23" s="7">
        <f t="shared" si="8"/>
        <v>-7.5</v>
      </c>
      <c r="Z23" s="8">
        <v>464620</v>
      </c>
      <c r="AA23" s="10">
        <v>1.0999999999999999</v>
      </c>
      <c r="AB23" s="7">
        <f t="shared" si="0"/>
        <v>-23.2</v>
      </c>
      <c r="AC23" s="8">
        <v>401544</v>
      </c>
      <c r="AD23" s="10">
        <v>1</v>
      </c>
      <c r="AE23" s="7">
        <f t="shared" si="6"/>
        <v>-13.6</v>
      </c>
      <c r="AF23" s="12">
        <v>364011</v>
      </c>
      <c r="AG23" s="10">
        <v>0.89999999999999991</v>
      </c>
      <c r="AH23" s="7">
        <f t="shared" si="9"/>
        <v>-9.3000000000000007</v>
      </c>
    </row>
    <row r="24" spans="1:34" ht="27.9" customHeight="1" x14ac:dyDescent="0.2">
      <c r="A24" s="2" t="s">
        <v>36</v>
      </c>
      <c r="B24" s="4">
        <v>1153621</v>
      </c>
      <c r="C24" s="5">
        <v>4</v>
      </c>
      <c r="D24" s="5" t="e">
        <f>ROUND(B24/#REF!*100-100,1)</f>
        <v>#REF!</v>
      </c>
      <c r="E24" s="4">
        <v>716980</v>
      </c>
      <c r="F24" s="5">
        <v>2.4</v>
      </c>
      <c r="G24" s="7">
        <f t="shared" si="10"/>
        <v>-37.799999999999997</v>
      </c>
      <c r="H24" s="4">
        <v>350000</v>
      </c>
      <c r="I24" s="5">
        <v>1.2</v>
      </c>
      <c r="J24" s="7">
        <f t="shared" si="1"/>
        <v>-51.2</v>
      </c>
      <c r="K24" s="4">
        <v>617593</v>
      </c>
      <c r="L24" s="5">
        <v>2.1</v>
      </c>
      <c r="M24" s="7">
        <f t="shared" si="2"/>
        <v>76.5</v>
      </c>
      <c r="N24" s="4">
        <v>761983</v>
      </c>
      <c r="O24" s="5">
        <v>2.4</v>
      </c>
      <c r="P24" s="7">
        <f t="shared" si="3"/>
        <v>23.4</v>
      </c>
      <c r="Q24" s="4">
        <v>461477</v>
      </c>
      <c r="R24" s="5">
        <v>1.4</v>
      </c>
      <c r="S24" s="7">
        <f t="shared" si="4"/>
        <v>-39.4</v>
      </c>
      <c r="T24" s="8">
        <v>1006245</v>
      </c>
      <c r="U24" s="10">
        <v>2.8</v>
      </c>
      <c r="V24" s="7">
        <f t="shared" si="5"/>
        <v>118</v>
      </c>
      <c r="W24" s="8">
        <v>70143</v>
      </c>
      <c r="X24" s="10">
        <v>0.2</v>
      </c>
      <c r="Y24" s="7">
        <f t="shared" si="8"/>
        <v>-93</v>
      </c>
      <c r="Z24" s="8">
        <v>1462139</v>
      </c>
      <c r="AA24" s="10">
        <v>3.5000000000000004</v>
      </c>
      <c r="AB24" s="7">
        <f t="shared" si="0"/>
        <v>1984.5</v>
      </c>
      <c r="AC24" s="8">
        <v>1218608</v>
      </c>
      <c r="AD24" s="10">
        <v>3.1</v>
      </c>
      <c r="AE24" s="7">
        <f t="shared" si="6"/>
        <v>-16.7</v>
      </c>
      <c r="AF24" s="12">
        <v>2046548</v>
      </c>
      <c r="AG24" s="10">
        <v>5.3</v>
      </c>
      <c r="AH24" s="7">
        <f t="shared" si="9"/>
        <v>67.900000000000006</v>
      </c>
    </row>
    <row r="25" spans="1:34" ht="27.9" customHeight="1" x14ac:dyDescent="0.2">
      <c r="A25" s="2" t="s">
        <v>37</v>
      </c>
      <c r="B25" s="4">
        <v>1454303</v>
      </c>
      <c r="C25" s="5">
        <v>5</v>
      </c>
      <c r="D25" s="5" t="e">
        <f>ROUND(B25/#REF!*100-100,1)</f>
        <v>#REF!</v>
      </c>
      <c r="E25" s="4">
        <v>1295657</v>
      </c>
      <c r="F25" s="5">
        <v>4.3999999999999995</v>
      </c>
      <c r="G25" s="7">
        <f t="shared" si="10"/>
        <v>-10.9</v>
      </c>
      <c r="H25" s="4">
        <v>1114734</v>
      </c>
      <c r="I25" s="5">
        <v>3.6</v>
      </c>
      <c r="J25" s="7">
        <f t="shared" si="1"/>
        <v>-14</v>
      </c>
      <c r="K25" s="4">
        <v>1739913</v>
      </c>
      <c r="L25" s="5">
        <v>5.8000000000000007</v>
      </c>
      <c r="M25" s="7">
        <f t="shared" si="2"/>
        <v>56.1</v>
      </c>
      <c r="N25" s="4">
        <v>1000689</v>
      </c>
      <c r="O25" s="5">
        <v>3.2</v>
      </c>
      <c r="P25" s="7">
        <f t="shared" si="3"/>
        <v>-42.5</v>
      </c>
      <c r="Q25" s="4">
        <v>1795549</v>
      </c>
      <c r="R25" s="5">
        <v>5.4</v>
      </c>
      <c r="S25" s="7">
        <f t="shared" si="4"/>
        <v>79.400000000000006</v>
      </c>
      <c r="T25" s="8">
        <v>1885357</v>
      </c>
      <c r="U25" s="10">
        <v>5.3</v>
      </c>
      <c r="V25" s="7">
        <f t="shared" si="5"/>
        <v>5</v>
      </c>
      <c r="W25" s="8">
        <v>3341603</v>
      </c>
      <c r="X25" s="10">
        <v>7.1</v>
      </c>
      <c r="Y25" s="7">
        <f t="shared" si="8"/>
        <v>77.2</v>
      </c>
      <c r="Z25" s="8">
        <v>2432866</v>
      </c>
      <c r="AA25" s="10">
        <v>5.7</v>
      </c>
      <c r="AB25" s="7">
        <f t="shared" si="0"/>
        <v>-27.2</v>
      </c>
      <c r="AC25" s="8">
        <v>2875448</v>
      </c>
      <c r="AD25" s="10">
        <v>7.3</v>
      </c>
      <c r="AE25" s="7">
        <f t="shared" si="6"/>
        <v>18.2</v>
      </c>
      <c r="AF25" s="12">
        <v>1345100</v>
      </c>
      <c r="AG25" s="10">
        <v>3.5000000000000004</v>
      </c>
      <c r="AH25" s="7">
        <f t="shared" si="9"/>
        <v>-53.2</v>
      </c>
    </row>
    <row r="26" spans="1:34" ht="27.9" customHeight="1" x14ac:dyDescent="0.2">
      <c r="A26" s="2" t="s">
        <v>38</v>
      </c>
      <c r="B26" s="4">
        <v>608152</v>
      </c>
      <c r="C26" s="5">
        <v>2.1</v>
      </c>
      <c r="D26" s="5" t="e">
        <f>ROUND(B26/#REF!*100-100,1)</f>
        <v>#REF!</v>
      </c>
      <c r="E26" s="4">
        <v>620257</v>
      </c>
      <c r="F26" s="5">
        <v>2.1</v>
      </c>
      <c r="G26" s="7">
        <f t="shared" si="10"/>
        <v>2</v>
      </c>
      <c r="H26" s="4">
        <v>634271</v>
      </c>
      <c r="I26" s="5">
        <v>2.1</v>
      </c>
      <c r="J26" s="7">
        <f t="shared" si="1"/>
        <v>2.2999999999999998</v>
      </c>
      <c r="K26" s="4">
        <v>612928</v>
      </c>
      <c r="L26" s="5">
        <v>2</v>
      </c>
      <c r="M26" s="7">
        <f t="shared" si="2"/>
        <v>-3.4</v>
      </c>
      <c r="N26" s="4">
        <v>638765</v>
      </c>
      <c r="O26" s="5">
        <v>2.1</v>
      </c>
      <c r="P26" s="7">
        <f t="shared" si="3"/>
        <v>4.2</v>
      </c>
      <c r="Q26" s="4">
        <v>606345</v>
      </c>
      <c r="R26" s="5">
        <v>1.7999999999999998</v>
      </c>
      <c r="S26" s="7">
        <f t="shared" si="4"/>
        <v>-5.0999999999999996</v>
      </c>
      <c r="T26" s="8">
        <v>607341</v>
      </c>
      <c r="U26" s="10">
        <v>1.7</v>
      </c>
      <c r="V26" s="7">
        <f t="shared" si="5"/>
        <v>0.2</v>
      </c>
      <c r="W26" s="8">
        <v>647466</v>
      </c>
      <c r="X26" s="10">
        <v>1.4</v>
      </c>
      <c r="Y26" s="7">
        <f t="shared" si="8"/>
        <v>6.6</v>
      </c>
      <c r="Z26" s="8">
        <v>693608</v>
      </c>
      <c r="AA26" s="10">
        <v>1.6</v>
      </c>
      <c r="AB26" s="7">
        <f t="shared" si="0"/>
        <v>7.1</v>
      </c>
      <c r="AC26" s="8">
        <v>795503</v>
      </c>
      <c r="AD26" s="10">
        <v>2</v>
      </c>
      <c r="AE26" s="7">
        <f t="shared" si="6"/>
        <v>14.7</v>
      </c>
      <c r="AF26" s="12">
        <v>955777</v>
      </c>
      <c r="AG26" s="10">
        <v>2.4</v>
      </c>
      <c r="AH26" s="7">
        <f t="shared" si="9"/>
        <v>20.100000000000001</v>
      </c>
    </row>
    <row r="27" spans="1:34" ht="27" customHeight="1" x14ac:dyDescent="0.2">
      <c r="A27" s="2" t="s">
        <v>39</v>
      </c>
      <c r="B27" s="4">
        <v>823900</v>
      </c>
      <c r="C27" s="5">
        <v>2.8000000000000003</v>
      </c>
      <c r="D27" s="5" t="e">
        <f>ROUND(B27/#REF!*100-100,1)</f>
        <v>#REF!</v>
      </c>
      <c r="E27" s="4">
        <v>857400</v>
      </c>
      <c r="F27" s="5">
        <v>2.9000000000000004</v>
      </c>
      <c r="G27" s="7">
        <f t="shared" si="10"/>
        <v>4.0999999999999996</v>
      </c>
      <c r="H27" s="4">
        <v>1492300</v>
      </c>
      <c r="I27" s="5">
        <v>4.9000000000000004</v>
      </c>
      <c r="J27" s="7">
        <f t="shared" si="1"/>
        <v>74</v>
      </c>
      <c r="K27" s="4">
        <v>907700</v>
      </c>
      <c r="L27" s="5">
        <v>3</v>
      </c>
      <c r="M27" s="7">
        <f t="shared" si="2"/>
        <v>-39.200000000000003</v>
      </c>
      <c r="N27" s="4">
        <v>1577500</v>
      </c>
      <c r="O27" s="5">
        <v>5.1000000000000005</v>
      </c>
      <c r="P27" s="7">
        <f t="shared" si="3"/>
        <v>73.8</v>
      </c>
      <c r="Q27" s="4">
        <v>2689900</v>
      </c>
      <c r="R27" s="5">
        <v>8</v>
      </c>
      <c r="S27" s="7">
        <f t="shared" si="4"/>
        <v>70.5</v>
      </c>
      <c r="T27" s="8">
        <v>2335900</v>
      </c>
      <c r="U27" s="10">
        <v>6.5</v>
      </c>
      <c r="V27" s="7">
        <f t="shared" si="5"/>
        <v>-13.2</v>
      </c>
      <c r="W27" s="8">
        <v>2457800</v>
      </c>
      <c r="X27" s="10">
        <v>5.2</v>
      </c>
      <c r="Y27" s="7">
        <f t="shared" si="8"/>
        <v>5.2</v>
      </c>
      <c r="Z27" s="8">
        <v>3645600</v>
      </c>
      <c r="AA27" s="10">
        <v>8.6</v>
      </c>
      <c r="AB27" s="7">
        <f t="shared" si="0"/>
        <v>48.3</v>
      </c>
      <c r="AC27" s="8">
        <v>3257900</v>
      </c>
      <c r="AD27" s="10">
        <v>8.2000000000000011</v>
      </c>
      <c r="AE27" s="7">
        <f t="shared" si="6"/>
        <v>-10.6</v>
      </c>
      <c r="AF27" s="12">
        <v>2679300</v>
      </c>
      <c r="AG27" s="10">
        <v>6.9</v>
      </c>
      <c r="AH27" s="7">
        <f t="shared" si="9"/>
        <v>-17.8</v>
      </c>
    </row>
    <row r="28" spans="1:34" ht="27.9" customHeight="1" x14ac:dyDescent="0.2">
      <c r="A28" s="3" t="s">
        <v>9</v>
      </c>
      <c r="B28" s="4">
        <f>SUM(B5:B27)</f>
        <v>29159537</v>
      </c>
      <c r="C28" s="5">
        <f>SUM(C5:C27)</f>
        <v>99.999999999999972</v>
      </c>
      <c r="D28" s="5" t="e">
        <f>ROUND(B28/#REF!*100-100,1)</f>
        <v>#REF!</v>
      </c>
      <c r="E28" s="4">
        <f>SUM(E5:E27)</f>
        <v>29562673</v>
      </c>
      <c r="F28" s="5">
        <f>SUM(F5:F27)</f>
        <v>99.999999999999986</v>
      </c>
      <c r="G28" s="7">
        <f t="shared" si="10"/>
        <v>1.4</v>
      </c>
      <c r="H28" s="4">
        <f>SUM(H5:H27)</f>
        <v>30704532</v>
      </c>
      <c r="I28" s="5">
        <f>SUM(I5:I27)</f>
        <v>100.00000000000001</v>
      </c>
      <c r="J28" s="7">
        <f t="shared" si="1"/>
        <v>3.9</v>
      </c>
      <c r="K28" s="4">
        <f>SUM(K5:K27)</f>
        <v>29887831</v>
      </c>
      <c r="L28" s="5">
        <f>SUM(L5:L27)</f>
        <v>100.00000000000001</v>
      </c>
      <c r="M28" s="7">
        <f t="shared" si="2"/>
        <v>-2.7</v>
      </c>
      <c r="N28" s="4">
        <f>SUM(N5:N27)</f>
        <v>31120759</v>
      </c>
      <c r="O28" s="5">
        <f>SUM(O5:O27)</f>
        <v>100.00000000000001</v>
      </c>
      <c r="P28" s="7">
        <f t="shared" si="3"/>
        <v>4.0999999999999996</v>
      </c>
      <c r="Q28" s="4">
        <f>SUM(Q5:Q27)</f>
        <v>33605693</v>
      </c>
      <c r="R28" s="5">
        <f>SUM(R5:R27)</f>
        <v>100.00000000000001</v>
      </c>
      <c r="S28" s="7">
        <f t="shared" si="4"/>
        <v>8</v>
      </c>
      <c r="T28" s="8">
        <f>SUM(T5:T27)</f>
        <v>35712622</v>
      </c>
      <c r="U28" s="9">
        <f>SUM(U5:U27)</f>
        <v>100</v>
      </c>
      <c r="V28" s="7">
        <f t="shared" si="5"/>
        <v>6.3</v>
      </c>
      <c r="W28" s="8">
        <f>SUM(W5:W27)</f>
        <v>46849613</v>
      </c>
      <c r="X28" s="9">
        <f>SUM(X5:X27)</f>
        <v>100.00000000000001</v>
      </c>
      <c r="Y28" s="7">
        <f t="shared" si="8"/>
        <v>31.2</v>
      </c>
      <c r="Z28" s="8">
        <f>SUM(Z5:Z27)</f>
        <v>42372929</v>
      </c>
      <c r="AA28" s="9">
        <f>SUM(AA5:AA27)</f>
        <v>99.999999999999986</v>
      </c>
      <c r="AB28" s="7">
        <f t="shared" si="0"/>
        <v>-9.6</v>
      </c>
      <c r="AC28" s="8">
        <f>SUM(AC5:AC27)</f>
        <v>39686172</v>
      </c>
      <c r="AD28" s="9">
        <f>SUM(AD5:AD27)</f>
        <v>100</v>
      </c>
      <c r="AE28" s="7">
        <f>ROUND(AC28/Z28*100-100,1)</f>
        <v>-6.3</v>
      </c>
      <c r="AF28" s="12">
        <f>SUM(AF5:AF27)</f>
        <v>38806465</v>
      </c>
      <c r="AG28" s="13">
        <f>SUM(AG5:AG27)</f>
        <v>100.00000000000001</v>
      </c>
      <c r="AH28" s="7">
        <f>ROUND(AF28/AC28*100-100,1)</f>
        <v>-2.2000000000000002</v>
      </c>
    </row>
  </sheetData>
  <mergeCells count="46">
    <mergeCell ref="Y3:Y4"/>
    <mergeCell ref="Z3:Z4"/>
    <mergeCell ref="AA3:AA4"/>
    <mergeCell ref="AB3:AB4"/>
    <mergeCell ref="AF1:AH1"/>
    <mergeCell ref="AF2:AH2"/>
    <mergeCell ref="AF3:AF4"/>
    <mergeCell ref="AG3:AG4"/>
    <mergeCell ref="AH3:AH4"/>
    <mergeCell ref="O3:O4"/>
    <mergeCell ref="P3:P4"/>
    <mergeCell ref="AC3:AC4"/>
    <mergeCell ref="W2:Y2"/>
    <mergeCell ref="Z2:AB2"/>
    <mergeCell ref="AC2:AE2"/>
    <mergeCell ref="R3:R4"/>
    <mergeCell ref="S3:S4"/>
    <mergeCell ref="T3:T4"/>
    <mergeCell ref="U3:U4"/>
    <mergeCell ref="V3:V4"/>
    <mergeCell ref="W3:W4"/>
    <mergeCell ref="AD3:AD4"/>
    <mergeCell ref="AE3:AE4"/>
    <mergeCell ref="T2:V2"/>
    <mergeCell ref="X3:X4"/>
    <mergeCell ref="G3:G4"/>
    <mergeCell ref="H3:H4"/>
    <mergeCell ref="L3:L4"/>
    <mergeCell ref="M3:M4"/>
    <mergeCell ref="N3:N4"/>
    <mergeCell ref="A2:A4"/>
    <mergeCell ref="B2:D2"/>
    <mergeCell ref="K2:M2"/>
    <mergeCell ref="N2:P2"/>
    <mergeCell ref="Q2:S2"/>
    <mergeCell ref="B3:B4"/>
    <mergeCell ref="C3:C4"/>
    <mergeCell ref="D3:D4"/>
    <mergeCell ref="E2:G2"/>
    <mergeCell ref="H2:J2"/>
    <mergeCell ref="Q3:Q4"/>
    <mergeCell ref="I3:I4"/>
    <mergeCell ref="J3:J4"/>
    <mergeCell ref="K3:K4"/>
    <mergeCell ref="E3:E4"/>
    <mergeCell ref="F3:F4"/>
  </mergeCells>
  <phoneticPr fontId="2"/>
  <pageMargins left="0.86614173228346458" right="0.47244094488188981" top="0.98425196850393704" bottom="0.78740157480314965" header="0.51181102362204722" footer="0.51181102362204722"/>
  <pageSetup paperSize="9" scale="98" orientation="portrait" r:id="rId1"/>
  <headerFooter alignWithMargins="0"/>
  <colBreaks count="1" manualBreakCount="1">
    <brk id="2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歳入</vt:lpstr>
      <vt:lpstr>歳入!Print_Area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2024-07-30T02:55:23Z</cp:lastPrinted>
  <dcterms:created xsi:type="dcterms:W3CDTF">2001-06-19T00:16:35Z</dcterms:created>
  <dcterms:modified xsi:type="dcterms:W3CDTF">2025-02-10T07:12:51Z</dcterms:modified>
</cp:coreProperties>
</file>